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easurer Reports\"/>
    </mc:Choice>
  </mc:AlternateContent>
  <bookViews>
    <workbookView xWindow="0" yWindow="0" windowWidth="24000" windowHeight="9735" activeTab="1"/>
  </bookViews>
  <sheets>
    <sheet name="Admin" sheetId="1" r:id="rId1"/>
    <sheet name="Project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" l="1"/>
  <c r="F20" i="2"/>
  <c r="E20" i="2"/>
  <c r="F12" i="2"/>
  <c r="F22" i="2" s="1"/>
  <c r="F27" i="2" s="1"/>
  <c r="F30" i="2" s="1"/>
  <c r="E12" i="2"/>
  <c r="E22" i="2" s="1"/>
  <c r="F14" i="1" l="1"/>
  <c r="C29" i="1"/>
  <c r="F22" i="1"/>
  <c r="F24" i="1" l="1"/>
  <c r="F32" i="1" s="1"/>
  <c r="F29" i="1"/>
</calcChain>
</file>

<file path=xl/sharedStrings.xml><?xml version="1.0" encoding="utf-8"?>
<sst xmlns="http://schemas.openxmlformats.org/spreadsheetml/2006/main" count="66" uniqueCount="39">
  <si>
    <t>Lions Club of Colombo Centennial - Lionsitic Year 2023/2024</t>
  </si>
  <si>
    <t>Date</t>
  </si>
  <si>
    <t>Description</t>
  </si>
  <si>
    <t>Reference No.</t>
  </si>
  <si>
    <t xml:space="preserve">Cash </t>
  </si>
  <si>
    <t>Bank</t>
  </si>
  <si>
    <t>Income</t>
  </si>
  <si>
    <t>Total Income</t>
  </si>
  <si>
    <t>Expenses</t>
  </si>
  <si>
    <t>Total Expenses</t>
  </si>
  <si>
    <t>Net Income</t>
  </si>
  <si>
    <t>Bank Reconciliation  -  Sampath Bank Kottawa (AC No. 0052 6000 0219)</t>
  </si>
  <si>
    <t>Bank Balance B/F</t>
  </si>
  <si>
    <t>Cheques presented to bank not realized</t>
  </si>
  <si>
    <t>Cheques issued not presented to bank</t>
  </si>
  <si>
    <t>Bank Balance C/F</t>
  </si>
  <si>
    <t>12/8/2023</t>
  </si>
  <si>
    <t>Lion Manuja Mahawatta (Last year payment)</t>
  </si>
  <si>
    <t>Lion Samith (New Member)</t>
  </si>
  <si>
    <t>15/8/2023</t>
  </si>
  <si>
    <t>15/8/2024</t>
  </si>
  <si>
    <t>15/8/2025</t>
  </si>
  <si>
    <t>Lion Heshan &amp; Anul</t>
  </si>
  <si>
    <t>18/8/2026</t>
  </si>
  <si>
    <t>18/8/2027</t>
  </si>
  <si>
    <t>Lion Janaka Ganegoda</t>
  </si>
  <si>
    <t>Lion Rohana (Last year payment)</t>
  </si>
  <si>
    <t>Income and Expenses Statement as at 31st August 2023 - Admin Account</t>
  </si>
  <si>
    <r>
      <t>Income and Expenses Statement as at 31</t>
    </r>
    <r>
      <rPr>
        <b/>
        <vertAlign val="superscript"/>
        <sz val="16"/>
        <color rgb="FF000000"/>
        <rFont val="Calibri"/>
        <family val="2"/>
      </rPr>
      <t>st</t>
    </r>
    <r>
      <rPr>
        <b/>
        <sz val="16"/>
        <color rgb="FF000000"/>
        <rFont val="Calibri"/>
        <family val="2"/>
      </rPr>
      <t xml:space="preserve"> August 2023 - Project Account</t>
    </r>
  </si>
  <si>
    <t>Lions Club of Colombo Centennial - Lionsitic Year 2021/2022</t>
  </si>
  <si>
    <t>Monthly Cash Donation Project proceeds - Lion Heshan</t>
  </si>
  <si>
    <t>Monthly Cash Donation Project - Lion Gaminda</t>
  </si>
  <si>
    <t>Monthly Cash Donation Project - Lion Nipuni</t>
  </si>
  <si>
    <t>Heart to Heart (Duplicate) Lion Heshan</t>
  </si>
  <si>
    <t>(-) Expenses</t>
  </si>
  <si>
    <t>Heart to Heart Project</t>
  </si>
  <si>
    <t>Money deposited for cash donation Athurugiriya &amp; Pannila</t>
  </si>
  <si>
    <t>Bank Reconciliation - Sampath Bank - Kottawa (AC No. 0052 6000 2000)</t>
  </si>
  <si>
    <t>31/7/2023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</si>
</sst>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-F800]dddd&quot;, &quot;mmmm\ dd&quot;, &quot;yyyy"/>
    <numFmt numFmtId="165" formatCode="[$-409]d\-mmm\-yy;@"/>
    <numFmt numFmtId="166" formatCode="dddd&quot;, &quot;mmmm&quot; &quot;dd&quot;, &quot;yyyy"/>
    <numFmt numFmtId="167" formatCode="&quot; &quot;#,##0.00&quot; &quot;;&quot; (&quot;#,##0.00&quot;)&quot;;&quot; -&quot;#&quot; &quot;;&quot; &quot;@&quot; 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sz val="11"/>
      <color rgb="FFC9211E"/>
      <name val="Calibri"/>
      <family val="2"/>
      <charset val="1"/>
    </font>
    <font>
      <b/>
      <sz val="11"/>
      <name val="Calibri"/>
      <family val="2"/>
      <charset val="1"/>
    </font>
    <font>
      <b/>
      <sz val="16"/>
      <color rgb="FF000000"/>
      <name val="Calibri"/>
      <family val="2"/>
    </font>
    <font>
      <b/>
      <vertAlign val="superscript"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u/>
      <sz val="14"/>
      <color rgb="FF000000"/>
      <name val="Calibri"/>
      <family val="2"/>
    </font>
    <font>
      <b/>
      <u/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31859C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31859C"/>
        <bgColor rgb="FF31859C"/>
      </patternFill>
    </fill>
    <fill>
      <patternFill patternType="solid">
        <fgColor rgb="FF00B0F0"/>
        <bgColor rgb="FF00B0F0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7" fontId="12" fillId="0" borderId="0" applyFont="0" applyBorder="0" applyProtection="0"/>
  </cellStyleXfs>
  <cellXfs count="124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Border="1" applyAlignment="1" applyProtection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3" fontId="4" fillId="0" borderId="2" xfId="1" applyFont="1" applyBorder="1" applyAlignment="1" applyProtection="1">
      <alignment horizontal="center" vertical="center"/>
    </xf>
    <xf numFmtId="43" fontId="4" fillId="0" borderId="3" xfId="1" applyFont="1" applyBorder="1" applyAlignment="1" applyProtection="1">
      <alignment horizontal="center" vertical="center"/>
    </xf>
    <xf numFmtId="43" fontId="0" fillId="0" borderId="0" xfId="1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43" fontId="0" fillId="0" borderId="5" xfId="1" applyFont="1" applyBorder="1" applyAlignment="1" applyProtection="1">
      <alignment horizontal="center" vertical="center"/>
    </xf>
    <xf numFmtId="43" fontId="0" fillId="0" borderId="6" xfId="1" applyFont="1" applyBorder="1" applyAlignment="1" applyProtection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/>
    </xf>
    <xf numFmtId="43" fontId="0" fillId="0" borderId="9" xfId="1" applyFont="1" applyBorder="1" applyAlignment="1" applyProtection="1">
      <alignment vertical="center"/>
    </xf>
    <xf numFmtId="43" fontId="0" fillId="0" borderId="10" xfId="1" applyFont="1" applyBorder="1" applyAlignment="1" applyProtection="1">
      <alignment vertical="center"/>
    </xf>
    <xf numFmtId="165" fontId="0" fillId="0" borderId="7" xfId="0" applyNumberFormat="1" applyFont="1" applyBorder="1" applyAlignment="1">
      <alignment horizontal="center" vertical="center"/>
    </xf>
    <xf numFmtId="165" fontId="3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 wrapText="1"/>
    </xf>
    <xf numFmtId="0" fontId="0" fillId="2" borderId="12" xfId="0" applyFill="1" applyBorder="1" applyAlignment="1">
      <alignment vertical="center"/>
    </xf>
    <xf numFmtId="43" fontId="0" fillId="2" borderId="12" xfId="1" applyFont="1" applyFill="1" applyBorder="1" applyAlignment="1" applyProtection="1">
      <alignment vertical="center"/>
    </xf>
    <xf numFmtId="43" fontId="3" fillId="2" borderId="3" xfId="1" applyFont="1" applyFill="1" applyBorder="1" applyAlignment="1" applyProtection="1">
      <alignment vertical="center"/>
    </xf>
    <xf numFmtId="164" fontId="0" fillId="0" borderId="4" xfId="0" applyNumberFormat="1" applyBorder="1" applyAlignment="1">
      <alignment vertical="center"/>
    </xf>
    <xf numFmtId="43" fontId="0" fillId="0" borderId="5" xfId="1" applyFont="1" applyBorder="1" applyAlignment="1" applyProtection="1">
      <alignment vertical="center"/>
    </xf>
    <xf numFmtId="43" fontId="0" fillId="0" borderId="6" xfId="1" applyFont="1" applyBorder="1" applyAlignment="1" applyProtection="1">
      <alignment vertical="center"/>
    </xf>
    <xf numFmtId="0" fontId="0" fillId="0" borderId="9" xfId="0" applyFont="1" applyBorder="1" applyAlignment="1">
      <alignment vertical="center" wrapText="1"/>
    </xf>
    <xf numFmtId="43" fontId="6" fillId="0" borderId="9" xfId="1" applyFont="1" applyBorder="1" applyAlignment="1" applyProtection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0" fillId="3" borderId="2" xfId="0" applyFill="1" applyBorder="1" applyAlignment="1">
      <alignment vertical="center"/>
    </xf>
    <xf numFmtId="43" fontId="0" fillId="3" borderId="2" xfId="1" applyFont="1" applyFill="1" applyBorder="1" applyAlignment="1" applyProtection="1">
      <alignment vertical="center"/>
    </xf>
    <xf numFmtId="43" fontId="3" fillId="3" borderId="3" xfId="1" applyFont="1" applyFill="1" applyBorder="1" applyAlignment="1" applyProtection="1">
      <alignment vertical="center"/>
    </xf>
    <xf numFmtId="165" fontId="3" fillId="4" borderId="14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 wrapText="1"/>
    </xf>
    <xf numFmtId="0" fontId="0" fillId="4" borderId="15" xfId="0" applyFill="1" applyBorder="1" applyAlignment="1">
      <alignment vertical="center"/>
    </xf>
    <xf numFmtId="43" fontId="0" fillId="4" borderId="15" xfId="1" applyFont="1" applyFill="1" applyBorder="1" applyAlignment="1" applyProtection="1">
      <alignment vertical="center"/>
    </xf>
    <xf numFmtId="43" fontId="3" fillId="4" borderId="16" xfId="1" applyFont="1" applyFill="1" applyBorder="1" applyAlignment="1" applyProtection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3" fontId="3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43" fontId="3" fillId="0" borderId="0" xfId="1" applyFont="1" applyBorder="1" applyAlignment="1" applyProtection="1">
      <alignment horizontal="center" vertical="center"/>
    </xf>
    <xf numFmtId="43" fontId="3" fillId="0" borderId="19" xfId="1" applyFont="1" applyBorder="1" applyAlignment="1" applyProtection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43" fontId="3" fillId="0" borderId="12" xfId="1" applyFont="1" applyBorder="1" applyAlignment="1" applyProtection="1">
      <alignment horizontal="center" vertical="center"/>
    </xf>
    <xf numFmtId="43" fontId="3" fillId="0" borderId="20" xfId="1" applyFont="1" applyBorder="1" applyAlignment="1" applyProtection="1">
      <alignment horizontal="center" vertical="center"/>
    </xf>
    <xf numFmtId="165" fontId="3" fillId="6" borderId="21" xfId="0" applyNumberFormat="1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left" vertical="center" wrapText="1"/>
    </xf>
    <xf numFmtId="0" fontId="0" fillId="6" borderId="21" xfId="0" applyFill="1" applyBorder="1" applyAlignment="1">
      <alignment vertical="center"/>
    </xf>
    <xf numFmtId="43" fontId="0" fillId="6" borderId="21" xfId="1" applyFont="1" applyFill="1" applyBorder="1" applyAlignment="1" applyProtection="1">
      <alignment vertical="center"/>
    </xf>
    <xf numFmtId="43" fontId="3" fillId="6" borderId="21" xfId="1" applyFont="1" applyFill="1" applyBorder="1" applyAlignment="1" applyProtection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7" fillId="5" borderId="17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66" fontId="11" fillId="0" borderId="22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167" fontId="11" fillId="0" borderId="22" xfId="2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7" fontId="0" fillId="0" borderId="22" xfId="2" applyFont="1" applyFill="1" applyBorder="1" applyAlignment="1" applyProtection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167" fontId="0" fillId="0" borderId="23" xfId="2" applyFont="1" applyFill="1" applyBorder="1" applyAlignment="1" applyProtection="1">
      <alignment horizontal="center" vertical="center"/>
    </xf>
    <xf numFmtId="14" fontId="10" fillId="7" borderId="24" xfId="0" applyNumberFormat="1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vertical="center" wrapText="1"/>
    </xf>
    <xf numFmtId="0" fontId="0" fillId="7" borderId="22" xfId="0" applyFill="1" applyBorder="1" applyAlignment="1">
      <alignment vertical="center"/>
    </xf>
    <xf numFmtId="167" fontId="10" fillId="7" borderId="22" xfId="2" applyFont="1" applyFill="1" applyBorder="1" applyAlignment="1" applyProtection="1">
      <alignment vertical="center"/>
    </xf>
    <xf numFmtId="167" fontId="10" fillId="7" borderId="26" xfId="2" applyFont="1" applyFill="1" applyBorder="1" applyAlignment="1" applyProtection="1">
      <alignment vertical="center"/>
    </xf>
    <xf numFmtId="0" fontId="10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0" fontId="0" fillId="0" borderId="25" xfId="0" applyBorder="1" applyAlignment="1">
      <alignment vertical="center"/>
    </xf>
    <xf numFmtId="167" fontId="0" fillId="0" borderId="25" xfId="2" applyFont="1" applyFill="1" applyBorder="1" applyAlignment="1" applyProtection="1">
      <alignment vertical="center"/>
    </xf>
    <xf numFmtId="167" fontId="10" fillId="0" borderId="25" xfId="2" applyFont="1" applyFill="1" applyBorder="1" applyAlignment="1" applyProtection="1">
      <alignment vertical="center"/>
    </xf>
    <xf numFmtId="0" fontId="13" fillId="0" borderId="22" xfId="0" applyFont="1" applyBorder="1" applyAlignment="1">
      <alignment vertical="center"/>
    </xf>
    <xf numFmtId="167" fontId="0" fillId="0" borderId="22" xfId="2" applyFont="1" applyFill="1" applyBorder="1" applyAlignment="1" applyProtection="1">
      <alignment vertical="center"/>
    </xf>
    <xf numFmtId="167" fontId="0" fillId="0" borderId="27" xfId="2" applyFont="1" applyFill="1" applyBorder="1" applyAlignment="1" applyProtection="1">
      <alignment vertical="center"/>
    </xf>
    <xf numFmtId="0" fontId="0" fillId="0" borderId="23" xfId="0" applyBorder="1" applyAlignment="1">
      <alignment vertical="center" wrapText="1"/>
    </xf>
    <xf numFmtId="167" fontId="0" fillId="0" borderId="0" xfId="2" applyFont="1" applyFill="1" applyAlignment="1" applyProtection="1">
      <alignment vertical="center"/>
    </xf>
    <xf numFmtId="14" fontId="10" fillId="8" borderId="22" xfId="0" applyNumberFormat="1" applyFont="1" applyFill="1" applyBorder="1" applyAlignment="1">
      <alignment horizontal="center" vertical="center"/>
    </xf>
    <xf numFmtId="0" fontId="10" fillId="8" borderId="22" xfId="0" applyFont="1" applyFill="1" applyBorder="1" applyAlignment="1">
      <alignment vertical="center" wrapText="1"/>
    </xf>
    <xf numFmtId="0" fontId="0" fillId="8" borderId="28" xfId="0" applyFill="1" applyBorder="1" applyAlignment="1">
      <alignment vertical="center"/>
    </xf>
    <xf numFmtId="167" fontId="10" fillId="8" borderId="22" xfId="2" applyFont="1" applyFill="1" applyBorder="1" applyAlignment="1" applyProtection="1">
      <alignment vertical="center"/>
    </xf>
    <xf numFmtId="14" fontId="10" fillId="4" borderId="28" xfId="0" applyNumberFormat="1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vertical="center" wrapText="1"/>
    </xf>
    <xf numFmtId="0" fontId="0" fillId="4" borderId="29" xfId="0" applyFill="1" applyBorder="1" applyAlignment="1">
      <alignment vertical="center"/>
    </xf>
    <xf numFmtId="167" fontId="10" fillId="4" borderId="22" xfId="2" applyFont="1" applyFill="1" applyBorder="1" applyAlignment="1" applyProtection="1">
      <alignment vertical="center"/>
    </xf>
    <xf numFmtId="167" fontId="10" fillId="4" borderId="30" xfId="2" applyFont="1" applyFill="1" applyBorder="1" applyAlignment="1" applyProtection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67" fontId="10" fillId="0" borderId="0" xfId="2" applyFont="1" applyFill="1" applyAlignment="1" applyProtection="1">
      <alignment vertical="center"/>
    </xf>
    <xf numFmtId="0" fontId="10" fillId="9" borderId="22" xfId="0" applyFont="1" applyFill="1" applyBorder="1" applyAlignment="1">
      <alignment horizontal="center" vertical="center"/>
    </xf>
    <xf numFmtId="14" fontId="10" fillId="0" borderId="3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7" fontId="10" fillId="0" borderId="0" xfId="2" applyFont="1" applyFill="1" applyAlignment="1" applyProtection="1">
      <alignment horizontal="center" vertical="center"/>
    </xf>
    <xf numFmtId="167" fontId="10" fillId="0" borderId="32" xfId="2" applyFont="1" applyFill="1" applyBorder="1" applyAlignment="1" applyProtection="1">
      <alignment horizontal="center" vertical="center"/>
    </xf>
    <xf numFmtId="0" fontId="10" fillId="0" borderId="25" xfId="0" applyFont="1" applyBorder="1" applyAlignment="1">
      <alignment horizontal="left" vertical="center" wrapText="1"/>
    </xf>
    <xf numFmtId="167" fontId="10" fillId="0" borderId="25" xfId="2" applyFont="1" applyFill="1" applyBorder="1" applyAlignment="1" applyProtection="1">
      <alignment horizontal="center" vertical="center"/>
    </xf>
    <xf numFmtId="167" fontId="10" fillId="0" borderId="26" xfId="2" applyFont="1" applyFill="1" applyBorder="1" applyAlignment="1" applyProtection="1">
      <alignment horizontal="center" vertical="center"/>
    </xf>
    <xf numFmtId="0" fontId="10" fillId="10" borderId="33" xfId="0" applyFont="1" applyFill="1" applyBorder="1" applyAlignment="1">
      <alignment horizontal="left" vertical="center" wrapText="1"/>
    </xf>
    <xf numFmtId="0" fontId="0" fillId="10" borderId="33" xfId="0" applyFill="1" applyBorder="1" applyAlignment="1">
      <alignment vertical="center"/>
    </xf>
    <xf numFmtId="167" fontId="0" fillId="10" borderId="33" xfId="2" applyFont="1" applyFill="1" applyBorder="1" applyAlignment="1" applyProtection="1">
      <alignment vertical="center"/>
    </xf>
    <xf numFmtId="167" fontId="10" fillId="10" borderId="33" xfId="2" applyFont="1" applyFill="1" applyBorder="1" applyAlignment="1" applyProtection="1">
      <alignment vertical="center"/>
    </xf>
    <xf numFmtId="166" fontId="0" fillId="0" borderId="0" xfId="0" applyNumberFormat="1" applyAlignment="1">
      <alignment vertical="center"/>
    </xf>
    <xf numFmtId="166" fontId="14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167" fontId="10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3" fontId="0" fillId="0" borderId="0" xfId="0" applyNumberFormat="1" applyAlignment="1">
      <alignment vertical="center"/>
    </xf>
  </cellXfs>
  <cellStyles count="3">
    <cellStyle name="Comma" xfId="1" builtinId="3"/>
    <cellStyle name="Excel Built-in Comma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224640</xdr:colOff>
      <xdr:row>0</xdr:row>
      <xdr:rowOff>95400</xdr:rowOff>
    </xdr:from>
    <xdr:to>
      <xdr:col>6</xdr:col>
      <xdr:colOff>33120</xdr:colOff>
      <xdr:row>3</xdr:row>
      <xdr:rowOff>143880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368390" y="95400"/>
          <a:ext cx="627630" cy="6199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0</xdr:row>
      <xdr:rowOff>95400</xdr:rowOff>
    </xdr:from>
    <xdr:to>
      <xdr:col>1</xdr:col>
      <xdr:colOff>513360</xdr:colOff>
      <xdr:row>3</xdr:row>
      <xdr:rowOff>134520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95400"/>
          <a:ext cx="1075335" cy="6106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353507</xdr:colOff>
      <xdr:row>0</xdr:row>
      <xdr:rowOff>47183</xdr:rowOff>
    </xdr:from>
    <xdr:ext cx="627827" cy="619963"/>
    <xdr:pic>
      <xdr:nvPicPr>
        <xdr:cNvPr id="2" name="Picture 1_0"/>
        <xdr:cNvPicPr>
          <a:picLocks noChangeAspect="1"/>
        </xdr:cNvPicPr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8049707" y="47183"/>
          <a:ext cx="627827" cy="619963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0</xdr:col>
      <xdr:colOff>4663</xdr:colOff>
      <xdr:row>0</xdr:row>
      <xdr:rowOff>85679</xdr:rowOff>
    </xdr:from>
    <xdr:ext cx="1110630" cy="610544"/>
    <xdr:pic>
      <xdr:nvPicPr>
        <xdr:cNvPr id="3" name="Picture 2_0"/>
        <xdr:cNvPicPr>
          <a:picLocks noChangeAspect="1"/>
        </xdr:cNvPicPr>
      </xdr:nvPicPr>
      <xdr:blipFill>
        <a:blip xmlns:r="http://schemas.openxmlformats.org/officeDocument/2006/relationships" r:embed="rId2">
          <a:lum bright="-50000"/>
          <a:alphaModFix/>
        </a:blip>
        <a:srcRect/>
        <a:stretch>
          <a:fillRect/>
        </a:stretch>
      </xdr:blipFill>
      <xdr:spPr>
        <a:xfrm>
          <a:off x="4663" y="85679"/>
          <a:ext cx="1110630" cy="610544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35"/>
  <sheetViews>
    <sheetView topLeftCell="A4" workbookViewId="0">
      <selection activeCell="L14" sqref="L14"/>
    </sheetView>
  </sheetViews>
  <sheetFormatPr defaultColWidth="9.140625" defaultRowHeight="15" x14ac:dyDescent="0.25"/>
  <cols>
    <col min="1" max="1" width="8.42578125" style="1" customWidth="1"/>
    <col min="2" max="2" width="10.140625" style="3" customWidth="1"/>
    <col min="3" max="3" width="63.140625" style="4" customWidth="1"/>
    <col min="4" max="4" width="14.85546875" style="1" customWidth="1"/>
    <col min="5" max="5" width="10.5703125" style="2" customWidth="1"/>
    <col min="6" max="6" width="12.28515625" style="2" customWidth="1"/>
    <col min="7" max="7" width="1.5703125" style="1" customWidth="1"/>
    <col min="8" max="12" width="9.140625" style="1"/>
    <col min="13" max="13" width="14.28515625" style="2" customWidth="1"/>
    <col min="14" max="14" width="11.5703125" style="2" customWidth="1"/>
    <col min="15" max="15" width="10.5703125" style="1" customWidth="1"/>
    <col min="16" max="1024" width="9.140625" style="1"/>
  </cols>
  <sheetData>
    <row r="2" spans="1:15" ht="21" customHeight="1" x14ac:dyDescent="0.25">
      <c r="B2" s="61" t="s">
        <v>27</v>
      </c>
      <c r="C2" s="61"/>
      <c r="D2" s="61"/>
      <c r="E2" s="61"/>
      <c r="F2" s="61"/>
    </row>
    <row r="3" spans="1:15" ht="15" customHeight="1" x14ac:dyDescent="0.25">
      <c r="B3" s="62" t="s">
        <v>0</v>
      </c>
      <c r="C3" s="62"/>
      <c r="D3" s="62"/>
      <c r="E3" s="62"/>
      <c r="F3" s="62"/>
    </row>
    <row r="4" spans="1:15" ht="15.75" thickBot="1" x14ac:dyDescent="0.3"/>
    <row r="5" spans="1:15" s="5" customFormat="1" ht="16.5" thickBot="1" x14ac:dyDescent="0.3">
      <c r="B5" s="6" t="s">
        <v>1</v>
      </c>
      <c r="C5" s="7" t="s">
        <v>2</v>
      </c>
      <c r="D5" s="8" t="s">
        <v>3</v>
      </c>
      <c r="E5" s="9" t="s">
        <v>4</v>
      </c>
      <c r="F5" s="10" t="s">
        <v>5</v>
      </c>
      <c r="M5" s="11"/>
      <c r="N5" s="11"/>
    </row>
    <row r="6" spans="1:15" ht="15.75" thickBot="1" x14ac:dyDescent="0.3"/>
    <row r="7" spans="1:15" s="5" customFormat="1" ht="18.75" x14ac:dyDescent="0.25">
      <c r="B7" s="63" t="s">
        <v>6</v>
      </c>
      <c r="C7" s="63"/>
      <c r="D7" s="12"/>
      <c r="E7" s="13"/>
      <c r="F7" s="14"/>
      <c r="M7" s="11"/>
      <c r="N7" s="11"/>
    </row>
    <row r="8" spans="1:15" x14ac:dyDescent="0.25">
      <c r="B8" s="15" t="s">
        <v>16</v>
      </c>
      <c r="C8" s="16" t="s">
        <v>26</v>
      </c>
      <c r="D8" s="17"/>
      <c r="E8" s="18"/>
      <c r="F8" s="19">
        <v>15000</v>
      </c>
    </row>
    <row r="9" spans="1:15" x14ac:dyDescent="0.25">
      <c r="B9" s="15" t="s">
        <v>19</v>
      </c>
      <c r="C9" s="16" t="s">
        <v>17</v>
      </c>
      <c r="D9" s="17"/>
      <c r="E9" s="18"/>
      <c r="F9" s="19">
        <v>20000</v>
      </c>
    </row>
    <row r="10" spans="1:15" x14ac:dyDescent="0.25">
      <c r="B10" s="15" t="s">
        <v>20</v>
      </c>
      <c r="C10" s="16" t="s">
        <v>18</v>
      </c>
      <c r="D10" s="17"/>
      <c r="E10" s="18"/>
      <c r="F10" s="19">
        <v>15000</v>
      </c>
    </row>
    <row r="11" spans="1:15" x14ac:dyDescent="0.25">
      <c r="B11" s="15" t="s">
        <v>21</v>
      </c>
      <c r="C11" s="16" t="s">
        <v>18</v>
      </c>
      <c r="D11" s="17"/>
      <c r="E11" s="18"/>
      <c r="F11" s="19">
        <v>10000</v>
      </c>
    </row>
    <row r="12" spans="1:15" x14ac:dyDescent="0.25">
      <c r="B12" s="15" t="s">
        <v>23</v>
      </c>
      <c r="C12" s="16" t="s">
        <v>22</v>
      </c>
      <c r="D12" s="17"/>
      <c r="E12" s="18"/>
      <c r="F12" s="19">
        <v>35000</v>
      </c>
    </row>
    <row r="13" spans="1:15" ht="15.75" thickBot="1" x14ac:dyDescent="0.3">
      <c r="B13" s="15" t="s">
        <v>24</v>
      </c>
      <c r="C13" s="16" t="s">
        <v>25</v>
      </c>
      <c r="D13" s="17"/>
      <c r="E13" s="18"/>
      <c r="F13" s="19">
        <v>20000</v>
      </c>
    </row>
    <row r="14" spans="1:15" s="2" customFormat="1" ht="15.75" thickBot="1" x14ac:dyDescent="0.3">
      <c r="A14" s="1"/>
      <c r="B14" s="21">
        <v>44985</v>
      </c>
      <c r="C14" s="22" t="s">
        <v>7</v>
      </c>
      <c r="D14" s="23"/>
      <c r="E14" s="24"/>
      <c r="F14" s="25">
        <f>SUM(F8:F13)</f>
        <v>115000</v>
      </c>
      <c r="G14" s="1"/>
      <c r="H14" s="1"/>
      <c r="I14" s="1"/>
      <c r="J14" s="1"/>
      <c r="K14" s="1"/>
      <c r="L14" s="1"/>
      <c r="O14" s="1"/>
    </row>
    <row r="15" spans="1:15" s="2" customFormat="1" ht="15.75" thickBot="1" x14ac:dyDescent="0.3">
      <c r="A15" s="1"/>
      <c r="B15" s="3"/>
      <c r="C15" s="4"/>
      <c r="D15" s="1"/>
      <c r="G15" s="1"/>
      <c r="H15" s="1"/>
      <c r="I15" s="1"/>
      <c r="J15" s="1"/>
      <c r="K15" s="1"/>
      <c r="L15" s="1"/>
      <c r="O15" s="1"/>
    </row>
    <row r="16" spans="1:15" s="2" customFormat="1" ht="16.5" thickBot="1" x14ac:dyDescent="0.3">
      <c r="A16" s="1"/>
      <c r="B16" s="6" t="s">
        <v>1</v>
      </c>
      <c r="C16" s="7" t="s">
        <v>2</v>
      </c>
      <c r="D16" s="8" t="s">
        <v>3</v>
      </c>
      <c r="E16" s="9" t="s">
        <v>4</v>
      </c>
      <c r="F16" s="10" t="s">
        <v>5</v>
      </c>
      <c r="G16" s="1"/>
      <c r="H16" s="1"/>
      <c r="I16" s="1"/>
      <c r="J16" s="1"/>
      <c r="K16" s="1"/>
      <c r="L16" s="1"/>
      <c r="O16" s="1"/>
    </row>
    <row r="17" spans="1:15" s="2" customFormat="1" ht="15.75" thickBot="1" x14ac:dyDescent="0.3">
      <c r="A17" s="1"/>
      <c r="B17" s="3"/>
      <c r="C17" s="4"/>
      <c r="D17" s="1"/>
      <c r="G17" s="1"/>
      <c r="H17" s="1"/>
      <c r="I17" s="1"/>
      <c r="J17" s="1"/>
      <c r="K17" s="1"/>
      <c r="L17" s="1"/>
      <c r="O17" s="1"/>
    </row>
    <row r="18" spans="1:15" s="2" customFormat="1" ht="18.75" x14ac:dyDescent="0.25">
      <c r="A18" s="1"/>
      <c r="B18" s="26"/>
      <c r="C18" s="64" t="s">
        <v>8</v>
      </c>
      <c r="D18" s="64"/>
      <c r="E18" s="27"/>
      <c r="F18" s="28"/>
      <c r="G18" s="1"/>
      <c r="H18" s="1"/>
      <c r="I18" s="1"/>
      <c r="J18" s="1"/>
      <c r="K18" s="1"/>
      <c r="L18" s="1"/>
      <c r="O18" s="1"/>
    </row>
    <row r="19" spans="1:15" s="2" customFormat="1" x14ac:dyDescent="0.25">
      <c r="A19" s="1"/>
      <c r="B19" s="20"/>
      <c r="C19" s="29"/>
      <c r="D19" s="17"/>
      <c r="E19" s="30"/>
      <c r="F19" s="19"/>
      <c r="G19" s="1"/>
      <c r="H19" s="1"/>
      <c r="I19" s="1"/>
      <c r="J19" s="1"/>
      <c r="K19" s="1"/>
      <c r="L19" s="1"/>
      <c r="O19" s="1"/>
    </row>
    <row r="20" spans="1:15" s="2" customFormat="1" x14ac:dyDescent="0.25">
      <c r="A20" s="1"/>
      <c r="B20" s="20"/>
      <c r="C20" s="29"/>
      <c r="D20" s="17"/>
      <c r="E20" s="30"/>
      <c r="F20" s="19"/>
      <c r="G20" s="1"/>
      <c r="H20" s="1"/>
      <c r="I20" s="1"/>
      <c r="J20" s="1"/>
      <c r="K20" s="1"/>
      <c r="L20" s="1"/>
      <c r="O20" s="1"/>
    </row>
    <row r="21" spans="1:15" s="2" customFormat="1" ht="15.75" thickBot="1" x14ac:dyDescent="0.3">
      <c r="A21" s="1"/>
      <c r="B21" s="20"/>
      <c r="C21" s="29"/>
      <c r="D21" s="17"/>
      <c r="E21" s="30"/>
      <c r="F21" s="19"/>
      <c r="G21" s="1"/>
      <c r="H21" s="1"/>
      <c r="I21" s="1"/>
      <c r="J21" s="1"/>
      <c r="K21" s="1"/>
      <c r="L21" s="1"/>
      <c r="O21" s="1"/>
    </row>
    <row r="22" spans="1:15" ht="15.75" thickBot="1" x14ac:dyDescent="0.3">
      <c r="B22" s="31">
        <v>44985</v>
      </c>
      <c r="C22" s="32" t="s">
        <v>9</v>
      </c>
      <c r="D22" s="33"/>
      <c r="E22" s="34"/>
      <c r="F22" s="35">
        <f>SUM(F19:F21)</f>
        <v>0</v>
      </c>
    </row>
    <row r="23" spans="1:15" ht="15.75" thickBot="1" x14ac:dyDescent="0.3"/>
    <row r="24" spans="1:15" ht="15.75" thickBot="1" x14ac:dyDescent="0.3">
      <c r="B24" s="36">
        <v>44985</v>
      </c>
      <c r="C24" s="37" t="s">
        <v>10</v>
      </c>
      <c r="D24" s="38"/>
      <c r="E24" s="39"/>
      <c r="F24" s="40">
        <f>F14+F22</f>
        <v>115000</v>
      </c>
    </row>
    <row r="25" spans="1:15" x14ac:dyDescent="0.25">
      <c r="B25" s="41"/>
      <c r="C25" s="42"/>
      <c r="F25" s="43"/>
    </row>
    <row r="26" spans="1:15" ht="15.75" thickBot="1" x14ac:dyDescent="0.3">
      <c r="B26" s="41"/>
      <c r="C26" s="42"/>
      <c r="F26" s="43"/>
    </row>
    <row r="27" spans="1:15" ht="15.75" thickBot="1" x14ac:dyDescent="0.3">
      <c r="B27" s="65" t="s">
        <v>11</v>
      </c>
      <c r="C27" s="65"/>
      <c r="D27" s="65"/>
      <c r="E27" s="65"/>
      <c r="F27" s="65"/>
    </row>
    <row r="28" spans="1:15" s="44" customFormat="1" x14ac:dyDescent="0.25">
      <c r="B28" s="45">
        <v>44959</v>
      </c>
      <c r="C28" s="46" t="s">
        <v>12</v>
      </c>
      <c r="D28" s="47"/>
      <c r="E28" s="48"/>
      <c r="F28" s="49">
        <v>35252</v>
      </c>
      <c r="M28" s="48"/>
      <c r="N28" s="48"/>
    </row>
    <row r="29" spans="1:15" s="44" customFormat="1" x14ac:dyDescent="0.25">
      <c r="B29" s="45">
        <v>44985</v>
      </c>
      <c r="C29" s="46" t="str">
        <f>C24</f>
        <v>Net Income</v>
      </c>
      <c r="D29" s="47"/>
      <c r="E29" s="48"/>
      <c r="F29" s="49">
        <f>F24</f>
        <v>115000</v>
      </c>
      <c r="M29" s="48"/>
      <c r="N29" s="48"/>
    </row>
    <row r="30" spans="1:15" s="44" customFormat="1" x14ac:dyDescent="0.25">
      <c r="B30" s="45">
        <v>44985</v>
      </c>
      <c r="C30" s="46" t="s">
        <v>13</v>
      </c>
      <c r="D30" s="47"/>
      <c r="E30" s="48"/>
      <c r="F30" s="49">
        <v>0</v>
      </c>
      <c r="M30" s="48"/>
      <c r="N30" s="48"/>
    </row>
    <row r="31" spans="1:15" s="44" customFormat="1" ht="15.75" thickBot="1" x14ac:dyDescent="0.3">
      <c r="B31" s="50">
        <v>44985</v>
      </c>
      <c r="C31" s="51" t="s">
        <v>14</v>
      </c>
      <c r="D31" s="52"/>
      <c r="E31" s="53"/>
      <c r="F31" s="54">
        <v>0</v>
      </c>
      <c r="M31" s="48"/>
      <c r="N31" s="48"/>
    </row>
    <row r="32" spans="1:15" ht="15.75" thickBot="1" x14ac:dyDescent="0.3">
      <c r="B32" s="55">
        <v>44985</v>
      </c>
      <c r="C32" s="56" t="s">
        <v>15</v>
      </c>
      <c r="D32" s="57"/>
      <c r="E32" s="58"/>
      <c r="F32" s="59">
        <f>+F28+F24</f>
        <v>150252</v>
      </c>
    </row>
    <row r="33" spans="2:2" ht="15.75" thickTop="1" x14ac:dyDescent="0.25"/>
    <row r="35" spans="2:2" x14ac:dyDescent="0.25">
      <c r="B35" s="60"/>
    </row>
  </sheetData>
  <mergeCells count="5">
    <mergeCell ref="B2:F2"/>
    <mergeCell ref="B3:F3"/>
    <mergeCell ref="B7:C7"/>
    <mergeCell ref="C18:D18"/>
    <mergeCell ref="B27:F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43"/>
  <sheetViews>
    <sheetView tabSelected="1" workbookViewId="0">
      <selection activeCell="L14" sqref="L14"/>
    </sheetView>
  </sheetViews>
  <sheetFormatPr defaultRowHeight="15" x14ac:dyDescent="0.25"/>
  <cols>
    <col min="1" max="1" width="7.5703125" style="1" customWidth="1"/>
    <col min="2" max="2" width="10.7109375" style="118" customWidth="1"/>
    <col min="3" max="3" width="66.85546875" style="4" customWidth="1"/>
    <col min="4" max="4" width="15.5703125" style="1" customWidth="1"/>
    <col min="5" max="5" width="14.7109375" style="93" customWidth="1"/>
    <col min="6" max="6" width="14.85546875" style="93" customWidth="1"/>
    <col min="7" max="7" width="1.7109375" style="1" customWidth="1"/>
    <col min="8" max="1024" width="9.7109375" style="1" customWidth="1"/>
    <col min="1025" max="1025" width="9.140625" customWidth="1"/>
  </cols>
  <sheetData>
    <row r="2" spans="2:6" ht="21" customHeight="1" x14ac:dyDescent="0.25">
      <c r="B2" s="66" t="s">
        <v>28</v>
      </c>
      <c r="C2" s="66"/>
      <c r="D2" s="66"/>
      <c r="E2" s="66"/>
      <c r="F2" s="66"/>
    </row>
    <row r="3" spans="2:6" ht="15" customHeight="1" x14ac:dyDescent="0.25">
      <c r="B3" s="67" t="s">
        <v>0</v>
      </c>
      <c r="C3" s="67"/>
      <c r="D3" s="67"/>
      <c r="E3" s="67"/>
      <c r="F3" s="67"/>
    </row>
    <row r="5" spans="2:6" s="5" customFormat="1" ht="15.75" x14ac:dyDescent="0.25">
      <c r="B5" s="68" t="s">
        <v>1</v>
      </c>
      <c r="C5" s="69" t="s">
        <v>2</v>
      </c>
      <c r="D5" s="70" t="s">
        <v>3</v>
      </c>
      <c r="E5" s="71" t="s">
        <v>4</v>
      </c>
      <c r="F5" s="71" t="s">
        <v>5</v>
      </c>
    </row>
    <row r="7" spans="2:6" s="5" customFormat="1" ht="18.75" x14ac:dyDescent="0.25">
      <c r="B7" s="72" t="s">
        <v>29</v>
      </c>
      <c r="C7" s="72"/>
      <c r="D7" s="73"/>
      <c r="E7" s="74"/>
      <c r="F7" s="74"/>
    </row>
    <row r="8" spans="2:6" s="5" customFormat="1" ht="13.15" customHeight="1" x14ac:dyDescent="0.25">
      <c r="B8" s="75">
        <v>45177</v>
      </c>
      <c r="C8" s="76" t="s">
        <v>30</v>
      </c>
      <c r="D8" s="77"/>
      <c r="F8" s="78">
        <v>136250</v>
      </c>
    </row>
    <row r="9" spans="2:6" s="5" customFormat="1" ht="13.15" customHeight="1" x14ac:dyDescent="0.25">
      <c r="B9" s="75">
        <v>45207</v>
      </c>
      <c r="C9" s="76" t="s">
        <v>31</v>
      </c>
      <c r="D9" s="77"/>
      <c r="F9" s="78">
        <v>2000</v>
      </c>
    </row>
    <row r="10" spans="2:6" s="5" customFormat="1" ht="13.15" customHeight="1" x14ac:dyDescent="0.25">
      <c r="B10" s="75">
        <v>45207</v>
      </c>
      <c r="C10" s="76" t="s">
        <v>32</v>
      </c>
      <c r="D10" s="77"/>
      <c r="F10" s="78">
        <v>2000</v>
      </c>
    </row>
    <row r="11" spans="2:6" s="5" customFormat="1" x14ac:dyDescent="0.25">
      <c r="B11" s="75">
        <v>45238</v>
      </c>
      <c r="C11" s="76" t="s">
        <v>33</v>
      </c>
      <c r="D11" s="77"/>
      <c r="F11" s="78">
        <v>50000</v>
      </c>
    </row>
    <row r="12" spans="2:6" x14ac:dyDescent="0.25">
      <c r="B12" s="79">
        <v>45016</v>
      </c>
      <c r="C12" s="80" t="s">
        <v>7</v>
      </c>
      <c r="D12" s="81"/>
      <c r="E12" s="82">
        <f>SUM(E7:E8)</f>
        <v>0</v>
      </c>
      <c r="F12" s="83">
        <f>SUM(F7:F11)</f>
        <v>190250</v>
      </c>
    </row>
    <row r="13" spans="2:6" s="1" customFormat="1" x14ac:dyDescent="0.25">
      <c r="B13" s="84"/>
      <c r="C13" s="85"/>
      <c r="D13" s="86"/>
      <c r="E13" s="87"/>
      <c r="F13" s="88"/>
    </row>
    <row r="14" spans="2:6" s="5" customFormat="1" ht="15.75" x14ac:dyDescent="0.25">
      <c r="B14" s="68" t="s">
        <v>1</v>
      </c>
      <c r="C14" s="69" t="s">
        <v>2</v>
      </c>
      <c r="D14" s="70" t="s">
        <v>3</v>
      </c>
      <c r="E14" s="71" t="s">
        <v>4</v>
      </c>
      <c r="F14" s="71" t="s">
        <v>5</v>
      </c>
    </row>
    <row r="16" spans="2:6" ht="18.75" x14ac:dyDescent="0.25">
      <c r="B16" s="72" t="s">
        <v>34</v>
      </c>
      <c r="C16" s="72"/>
      <c r="D16" s="89"/>
      <c r="E16" s="90"/>
      <c r="F16" s="91"/>
    </row>
    <row r="17" spans="2:9" x14ac:dyDescent="0.25">
      <c r="B17" s="75">
        <v>45114</v>
      </c>
      <c r="C17" s="92" t="s">
        <v>35</v>
      </c>
      <c r="D17" s="77">
        <v>213006</v>
      </c>
      <c r="F17" s="91">
        <v>-50000</v>
      </c>
    </row>
    <row r="18" spans="2:9" x14ac:dyDescent="0.25">
      <c r="B18" s="75">
        <v>45114</v>
      </c>
      <c r="C18" s="92" t="s">
        <v>36</v>
      </c>
      <c r="D18" s="77"/>
      <c r="F18" s="91">
        <v>-136250</v>
      </c>
    </row>
    <row r="19" spans="2:9" x14ac:dyDescent="0.25">
      <c r="B19" s="73"/>
      <c r="C19" s="92"/>
      <c r="D19" s="77"/>
      <c r="E19" s="90"/>
      <c r="F19" s="91"/>
    </row>
    <row r="20" spans="2:9" x14ac:dyDescent="0.25">
      <c r="B20" s="94">
        <v>45016</v>
      </c>
      <c r="C20" s="95" t="s">
        <v>9</v>
      </c>
      <c r="D20" s="96"/>
      <c r="E20" s="97">
        <f>SUM(E16:E16)</f>
        <v>0</v>
      </c>
      <c r="F20" s="97">
        <f>SUM(F17:F18)</f>
        <v>-186250</v>
      </c>
    </row>
    <row r="22" spans="2:9" x14ac:dyDescent="0.25">
      <c r="B22" s="98">
        <v>45016</v>
      </c>
      <c r="C22" s="99" t="s">
        <v>10</v>
      </c>
      <c r="D22" s="100"/>
      <c r="E22" s="101">
        <f>E12+E20</f>
        <v>0</v>
      </c>
      <c r="F22" s="102">
        <f>F12+F20</f>
        <v>4000</v>
      </c>
    </row>
    <row r="23" spans="2:9" x14ac:dyDescent="0.25">
      <c r="B23" s="103"/>
      <c r="C23" s="104"/>
      <c r="F23" s="105"/>
    </row>
    <row r="24" spans="2:9" x14ac:dyDescent="0.25">
      <c r="B24" s="103"/>
      <c r="C24" s="104"/>
      <c r="F24" s="105"/>
    </row>
    <row r="25" spans="2:9" x14ac:dyDescent="0.25">
      <c r="B25" s="106" t="s">
        <v>37</v>
      </c>
      <c r="C25" s="106"/>
      <c r="D25" s="106"/>
      <c r="E25" s="106"/>
      <c r="F25" s="106"/>
    </row>
    <row r="26" spans="2:9" s="103" customFormat="1" x14ac:dyDescent="0.25">
      <c r="B26" s="107">
        <v>44933</v>
      </c>
      <c r="C26" s="108" t="s">
        <v>12</v>
      </c>
      <c r="E26" s="109"/>
      <c r="F26" s="110">
        <v>123689</v>
      </c>
    </row>
    <row r="27" spans="2:9" s="103" customFormat="1" x14ac:dyDescent="0.25">
      <c r="B27" s="107" t="s">
        <v>38</v>
      </c>
      <c r="C27" s="108" t="str">
        <f>C22</f>
        <v>Net Income</v>
      </c>
      <c r="E27" s="109"/>
      <c r="F27" s="110">
        <f>F22</f>
        <v>4000</v>
      </c>
    </row>
    <row r="28" spans="2:9" s="103" customFormat="1" x14ac:dyDescent="0.25">
      <c r="B28" s="107" t="s">
        <v>38</v>
      </c>
      <c r="C28" s="108" t="s">
        <v>13</v>
      </c>
      <c r="E28" s="109"/>
      <c r="F28" s="110">
        <v>0</v>
      </c>
    </row>
    <row r="29" spans="2:9" s="103" customFormat="1" x14ac:dyDescent="0.25">
      <c r="B29" s="107" t="s">
        <v>38</v>
      </c>
      <c r="C29" s="111" t="s">
        <v>14</v>
      </c>
      <c r="D29" s="84"/>
      <c r="E29" s="112"/>
      <c r="F29" s="113">
        <v>0</v>
      </c>
    </row>
    <row r="30" spans="2:9" ht="15.75" thickBot="1" x14ac:dyDescent="0.3">
      <c r="B30" s="114" t="s">
        <v>38</v>
      </c>
      <c r="C30" s="114" t="s">
        <v>15</v>
      </c>
      <c r="D30" s="115"/>
      <c r="E30" s="116"/>
      <c r="F30" s="117">
        <f>F26+F27+F28+F29</f>
        <v>127689</v>
      </c>
    </row>
    <row r="31" spans="2:9" ht="15.75" thickTop="1" x14ac:dyDescent="0.25"/>
    <row r="32" spans="2:9" s="93" customFormat="1" x14ac:dyDescent="0.25">
      <c r="B32" s="119"/>
      <c r="C32" s="4"/>
      <c r="D32" s="1"/>
      <c r="G32" s="1"/>
      <c r="H32" s="1"/>
      <c r="I32" s="1"/>
    </row>
    <row r="33" spans="1:9" s="93" customFormat="1" x14ac:dyDescent="0.25">
      <c r="B33" s="119"/>
      <c r="C33" s="4"/>
      <c r="D33" s="1"/>
      <c r="G33" s="1"/>
      <c r="H33" s="1"/>
      <c r="I33" s="1"/>
    </row>
    <row r="34" spans="1:9" s="93" customFormat="1" x14ac:dyDescent="0.25">
      <c r="B34" s="118"/>
      <c r="C34" s="4"/>
      <c r="D34" s="120"/>
      <c r="G34" s="1"/>
      <c r="H34" s="1"/>
      <c r="I34" s="1"/>
    </row>
    <row r="35" spans="1:9" s="93" customFormat="1" x14ac:dyDescent="0.25">
      <c r="B35" s="118"/>
      <c r="C35" s="4"/>
      <c r="D35" s="120"/>
      <c r="G35" s="1"/>
      <c r="H35" s="1"/>
      <c r="I35" s="1"/>
    </row>
    <row r="36" spans="1:9" s="93" customFormat="1" x14ac:dyDescent="0.25">
      <c r="B36" s="118"/>
      <c r="C36" s="4"/>
      <c r="D36" s="120"/>
      <c r="G36" s="1"/>
      <c r="H36" s="1"/>
      <c r="I36" s="1"/>
    </row>
    <row r="37" spans="1:9" s="93" customFormat="1" x14ac:dyDescent="0.25">
      <c r="B37" s="118"/>
      <c r="C37" s="4"/>
      <c r="D37" s="121"/>
      <c r="G37" s="1"/>
      <c r="H37" s="1"/>
      <c r="I37" s="1"/>
    </row>
    <row r="38" spans="1:9" s="93" customFormat="1" x14ac:dyDescent="0.25">
      <c r="B38" s="119"/>
      <c r="C38" s="4"/>
      <c r="D38" s="1"/>
      <c r="G38" s="1"/>
      <c r="H38" s="1"/>
      <c r="I38" s="1"/>
    </row>
    <row r="39" spans="1:9" s="93" customFormat="1" x14ac:dyDescent="0.25">
      <c r="B39" s="119"/>
      <c r="C39" s="4"/>
      <c r="D39" s="1"/>
      <c r="G39" s="1"/>
      <c r="H39" s="1"/>
      <c r="I39" s="1"/>
    </row>
    <row r="40" spans="1:9" s="93" customFormat="1" x14ac:dyDescent="0.25">
      <c r="B40" s="118"/>
      <c r="C40" s="4"/>
      <c r="D40" s="120"/>
      <c r="G40" s="1"/>
      <c r="H40" s="1"/>
      <c r="I40" s="1"/>
    </row>
    <row r="42" spans="1:9" x14ac:dyDescent="0.25">
      <c r="A42" s="122"/>
      <c r="B42" s="119"/>
    </row>
    <row r="43" spans="1:9" x14ac:dyDescent="0.25">
      <c r="D43" s="123"/>
    </row>
  </sheetData>
  <mergeCells count="5">
    <mergeCell ref="B2:F2"/>
    <mergeCell ref="B3:F3"/>
    <mergeCell ref="B7:C7"/>
    <mergeCell ref="B16:C16"/>
    <mergeCell ref="B25:F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Admin</vt:lpstr>
      <vt:lpstr>Project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2023-08-23T08:07:21Z</dcterms:created>
  <dcterms:modified xsi:type="dcterms:W3CDTF">2023-08-23T09:33:29Z</dcterms:modified>
</cp:coreProperties>
</file>