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8_{881916E0-C5D6-47DA-AC8E-062C8410EC5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 2023-24" sheetId="1" r:id="rId1"/>
  </sheets>
  <definedNames>
    <definedName name="_xlnm.Print_Area" localSheetId="0">'Format 2023-24'!$A$2:$H$69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H27" i="1" s="1"/>
  <c r="H26" i="1"/>
  <c r="G49" i="1"/>
  <c r="F49" i="1"/>
  <c r="H42" i="1"/>
  <c r="H43" i="1" s="1"/>
  <c r="H44" i="1" s="1"/>
  <c r="H45" i="1" s="1"/>
  <c r="H59" i="1"/>
  <c r="F27" i="1"/>
  <c r="H30" i="1"/>
  <c r="H31" i="1" s="1"/>
  <c r="H32" i="1" s="1"/>
  <c r="H33" i="1" s="1"/>
  <c r="H34" i="1" s="1"/>
  <c r="H35" i="1" s="1"/>
  <c r="H22" i="1"/>
  <c r="H23" i="1" s="1"/>
  <c r="H24" i="1" s="1"/>
  <c r="H8" i="1"/>
  <c r="H9" i="1" s="1"/>
  <c r="H10" i="1" s="1"/>
  <c r="H11" i="1" s="1"/>
  <c r="H12" i="1" s="1"/>
  <c r="H13" i="1" s="1"/>
  <c r="H14" i="1" s="1"/>
  <c r="H15" i="1" s="1"/>
  <c r="H16" i="1" s="1"/>
  <c r="H36" i="1" l="1"/>
  <c r="H37" i="1" s="1"/>
  <c r="H38" i="1" s="1"/>
  <c r="H39" i="1" s="1"/>
  <c r="H40" i="1" s="1"/>
  <c r="H41" i="1" s="1"/>
  <c r="H49" i="1"/>
  <c r="G19" i="1"/>
  <c r="F19" i="1"/>
  <c r="H19" i="1" l="1"/>
</calcChain>
</file>

<file path=xl/sharedStrings.xml><?xml version="1.0" encoding="utf-8"?>
<sst xmlns="http://schemas.openxmlformats.org/spreadsheetml/2006/main" count="76" uniqueCount="66">
  <si>
    <t>Lions Clubs International Distric 306 C1</t>
  </si>
  <si>
    <t>Lions Clubs of Sri Jayewardenapura Kotte</t>
  </si>
  <si>
    <t>Project/Activity Account - 078100112268381 at Borella Branch , PB</t>
  </si>
  <si>
    <t>Date</t>
  </si>
  <si>
    <t>Cheque No</t>
  </si>
  <si>
    <t>Particulars</t>
  </si>
  <si>
    <t>Payment</t>
  </si>
  <si>
    <t>Receipt</t>
  </si>
  <si>
    <t>Balance</t>
  </si>
  <si>
    <t xml:space="preserve">Opening Balance </t>
  </si>
  <si>
    <t>End Balance</t>
  </si>
  <si>
    <t>No</t>
  </si>
  <si>
    <r>
      <rPr>
        <b/>
        <sz val="11"/>
        <color rgb="FF002060"/>
        <rFont val="Calibri"/>
        <charset val="134"/>
      </rPr>
      <t xml:space="preserve">Tenor        
</t>
    </r>
    <r>
      <rPr>
        <b/>
        <sz val="11"/>
        <color theme="1"/>
        <rFont val="Calibri"/>
        <charset val="134"/>
      </rPr>
      <t>(Months/ Days)</t>
    </r>
  </si>
  <si>
    <t>Deposit No</t>
  </si>
  <si>
    <t>Date of Maturity</t>
  </si>
  <si>
    <t>Rates of Interest</t>
  </si>
  <si>
    <t>Investment Value</t>
  </si>
  <si>
    <t>12M</t>
  </si>
  <si>
    <t>FD -0786001000154855</t>
  </si>
  <si>
    <t>Monthly</t>
  </si>
  <si>
    <t>FD -0786001000157594</t>
  </si>
  <si>
    <t>FD -0786001000157576</t>
  </si>
  <si>
    <t>60 M</t>
  </si>
  <si>
    <t xml:space="preserve"> FD with monthly interest at CBC Finance- Late Mr. &amp; Mrs. Perera Memorial Fund</t>
  </si>
  <si>
    <t>Total</t>
  </si>
  <si>
    <t>Lion Prins Perera</t>
  </si>
  <si>
    <t xml:space="preserve">       Date</t>
  </si>
  <si>
    <t xml:space="preserve">President </t>
  </si>
  <si>
    <t xml:space="preserve">    </t>
  </si>
  <si>
    <t>Treasurer</t>
  </si>
  <si>
    <t>Lion Chanura Wijetillake</t>
  </si>
  <si>
    <t>Admin account 078-1-001-2268343 - Borella Branch PB</t>
  </si>
  <si>
    <t>Lion Prashad Perera</t>
  </si>
  <si>
    <t xml:space="preserve"> Scholarship Account 8023070321</t>
  </si>
  <si>
    <t>12 M</t>
  </si>
  <si>
    <t>1M</t>
  </si>
  <si>
    <t>FD 3021447778 - Com Bank Borella</t>
  </si>
  <si>
    <r>
      <t>FD3403004748</t>
    </r>
    <r>
      <rPr>
        <b/>
        <sz val="11"/>
        <rFont val="Calibri"/>
        <charset val="134"/>
      </rPr>
      <t xml:space="preserve">   </t>
    </r>
    <r>
      <rPr>
        <sz val="11"/>
        <rFont val="Calibri"/>
        <family val="2"/>
      </rPr>
      <t>- CBC Finance</t>
    </r>
  </si>
  <si>
    <t xml:space="preserve">Interest </t>
  </si>
  <si>
    <t>Receipts &amp; Payments Account for the month ended 31 March 2025</t>
  </si>
  <si>
    <t>717365</t>
  </si>
  <si>
    <t>Commercial Bank sponsership for charter</t>
  </si>
  <si>
    <t>Interest</t>
  </si>
  <si>
    <t>By L/KD Rane  for Nilantha's project</t>
  </si>
  <si>
    <t>By Lion Anura for L/Nilantha's project</t>
  </si>
  <si>
    <t>By Lion Nimalka for L/Nilantha's project</t>
  </si>
  <si>
    <t>By Lion PDG Rupa for L/Nilantha's project</t>
  </si>
  <si>
    <t>By Lion Dimuthu&amp; L/Aw for L/Nilantha's project</t>
  </si>
  <si>
    <t>Cash Collection on Aurudu event day</t>
  </si>
  <si>
    <t>By Lion  Nihal for L/Nilantha's project</t>
  </si>
  <si>
    <t>RMBSAT</t>
  </si>
  <si>
    <t>L/ Madi Refund</t>
  </si>
  <si>
    <t>by L prof Rat for L Nilantha's Project</t>
  </si>
  <si>
    <t>Sc to PBN Bandara</t>
  </si>
  <si>
    <t>Sc to Master Nithurshan</t>
  </si>
  <si>
    <t>Sc to Master Babishan</t>
  </si>
  <si>
    <t>Setting charge</t>
  </si>
  <si>
    <t>Reversal setting up charge</t>
  </si>
  <si>
    <t>Set up fee</t>
  </si>
  <si>
    <t>Reversal set up fee</t>
  </si>
  <si>
    <t>Sc to NLDS Liyanage</t>
  </si>
  <si>
    <t>Bank charges</t>
  </si>
  <si>
    <t>Interest received</t>
  </si>
  <si>
    <t>SC to T Murugiah</t>
  </si>
  <si>
    <t>Advance Income Tax</t>
  </si>
  <si>
    <t>Investments- As of end March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</si>
</sst>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9">
    <font>
      <sz val="12"/>
      <color theme="1"/>
      <name val="Arial Nova"/>
      <charset val="134"/>
    </font>
    <font>
      <sz val="11"/>
      <color theme="1"/>
      <name val="Calibri"/>
      <charset val="134"/>
    </font>
    <font>
      <sz val="12"/>
      <color theme="1"/>
      <name val="Calibri"/>
      <charset val="134"/>
    </font>
    <font>
      <b/>
      <sz val="14"/>
      <name val="Calibri"/>
      <charset val="134"/>
    </font>
    <font>
      <b/>
      <sz val="11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rgb="FF002060"/>
      <name val="Calibri"/>
      <charset val="134"/>
    </font>
    <font>
      <b/>
      <sz val="11"/>
      <color rgb="FF002060"/>
      <name val="Times New Roman"/>
      <charset val="134"/>
    </font>
    <font>
      <sz val="12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Arial Nova"/>
      <charset val="134"/>
    </font>
    <font>
      <b/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4"/>
      <name val="Calibri"/>
      <family val="2"/>
    </font>
    <font>
      <b/>
      <sz val="11"/>
      <color rgb="FF92D05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249977111117893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134">
    <xf numFmtId="0" fontId="0" fillId="0" borderId="0" xfId="0"/>
    <xf numFmtId="43" fontId="1" fillId="0" borderId="1" xfId="1" applyFont="1" applyBorder="1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2" fillId="0" borderId="0" xfId="0" applyFont="1"/>
    <xf numFmtId="15" fontId="4" fillId="2" borderId="10" xfId="0" applyNumberFormat="1" applyFont="1" applyFill="1" applyBorder="1" applyAlignment="1" applyProtection="1">
      <alignment vertical="top"/>
      <protection locked="0"/>
    </xf>
    <xf numFmtId="43" fontId="5" fillId="2" borderId="10" xfId="1" applyFont="1" applyFill="1" applyBorder="1" applyProtection="1">
      <protection locked="0"/>
    </xf>
    <xf numFmtId="49" fontId="5" fillId="2" borderId="10" xfId="0" applyNumberFormat="1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15" fontId="4" fillId="2" borderId="7" xfId="0" applyNumberFormat="1" applyFont="1" applyFill="1" applyBorder="1" applyAlignment="1" applyProtection="1">
      <alignment vertical="top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43" fontId="5" fillId="2" borderId="12" xfId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Protection="1">
      <protection locked="0"/>
    </xf>
    <xf numFmtId="0" fontId="7" fillId="2" borderId="13" xfId="0" applyFont="1" applyFill="1" applyBorder="1" applyAlignment="1" applyProtection="1">
      <alignment horizontal="center" wrapText="1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8" fillId="2" borderId="14" xfId="0" applyFont="1" applyFill="1" applyBorder="1" applyAlignment="1" applyProtection="1">
      <alignment horizontal="center" wrapText="1"/>
      <protection locked="0"/>
    </xf>
    <xf numFmtId="15" fontId="5" fillId="2" borderId="10" xfId="0" applyNumberFormat="1" applyFont="1" applyFill="1" applyBorder="1" applyProtection="1">
      <protection locked="0"/>
    </xf>
    <xf numFmtId="15" fontId="9" fillId="2" borderId="10" xfId="0" applyNumberFormat="1" applyFont="1" applyFill="1" applyBorder="1" applyProtection="1">
      <protection locked="0"/>
    </xf>
    <xf numFmtId="10" fontId="5" fillId="2" borderId="10" xfId="0" applyNumberFormat="1" applyFont="1" applyFill="1" applyBorder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left" wrapText="1"/>
      <protection locked="0"/>
    </xf>
    <xf numFmtId="15" fontId="1" fillId="2" borderId="10" xfId="0" applyNumberFormat="1" applyFont="1" applyFill="1" applyBorder="1" applyProtection="1">
      <protection locked="0"/>
    </xf>
    <xf numFmtId="15" fontId="10" fillId="2" borderId="10" xfId="0" applyNumberFormat="1" applyFont="1" applyFill="1" applyBorder="1" applyProtection="1">
      <protection locked="0"/>
    </xf>
    <xf numFmtId="10" fontId="1" fillId="2" borderId="10" xfId="0" applyNumberFormat="1" applyFont="1" applyFill="1" applyBorder="1" applyAlignment="1" applyProtection="1">
      <alignment horizontal="right"/>
      <protection locked="0"/>
    </xf>
    <xf numFmtId="43" fontId="1" fillId="2" borderId="10" xfId="1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0" xfId="0" applyFont="1" applyFill="1" applyProtection="1">
      <protection locked="0"/>
    </xf>
    <xf numFmtId="0" fontId="6" fillId="2" borderId="0" xfId="0" applyFont="1" applyFill="1" applyAlignment="1" applyProtection="1">
      <alignment horizontal="center" wrapText="1"/>
      <protection locked="0"/>
    </xf>
    <xf numFmtId="15" fontId="1" fillId="2" borderId="0" xfId="0" applyNumberFormat="1" applyFont="1" applyFill="1" applyProtection="1">
      <protection locked="0"/>
    </xf>
    <xf numFmtId="10" fontId="1" fillId="2" borderId="0" xfId="0" applyNumberFormat="1" applyFont="1" applyFill="1" applyProtection="1">
      <protection locked="0"/>
    </xf>
    <xf numFmtId="43" fontId="4" fillId="2" borderId="0" xfId="1" applyFont="1" applyFill="1" applyBorder="1" applyProtection="1">
      <protection locked="0"/>
    </xf>
    <xf numFmtId="43" fontId="4" fillId="2" borderId="6" xfId="1" applyFont="1" applyFill="1" applyBorder="1" applyProtection="1">
      <protection locked="0"/>
    </xf>
    <xf numFmtId="0" fontId="6" fillId="2" borderId="5" xfId="0" applyFont="1" applyFill="1" applyBorder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0" fontId="6" fillId="2" borderId="0" xfId="0" applyFont="1" applyFill="1" applyProtection="1">
      <protection locked="0"/>
    </xf>
    <xf numFmtId="0" fontId="1" fillId="2" borderId="6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23" xfId="0" applyFont="1" applyFill="1" applyBorder="1" applyProtection="1">
      <protection locked="0"/>
    </xf>
    <xf numFmtId="0" fontId="12" fillId="2" borderId="21" xfId="0" applyFont="1" applyFill="1" applyBorder="1" applyProtection="1">
      <protection locked="0"/>
    </xf>
    <xf numFmtId="0" fontId="12" fillId="2" borderId="20" xfId="0" applyFont="1" applyFill="1" applyBorder="1" applyProtection="1">
      <protection locked="0"/>
    </xf>
    <xf numFmtId="43" fontId="13" fillId="2" borderId="10" xfId="1" applyFont="1" applyFill="1" applyBorder="1" applyProtection="1">
      <protection locked="0"/>
    </xf>
    <xf numFmtId="0" fontId="13" fillId="2" borderId="11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15" fontId="4" fillId="2" borderId="1" xfId="0" applyNumberFormat="1" applyFont="1" applyFill="1" applyBorder="1" applyAlignment="1" applyProtection="1">
      <alignment vertical="top"/>
      <protection locked="0"/>
    </xf>
    <xf numFmtId="0" fontId="14" fillId="2" borderId="24" xfId="0" applyFont="1" applyFill="1" applyBorder="1" applyAlignment="1" applyProtection="1">
      <alignment horizontal="center"/>
      <protection locked="0"/>
    </xf>
    <xf numFmtId="43" fontId="5" fillId="2" borderId="1" xfId="1" applyFont="1" applyFill="1" applyBorder="1" applyProtection="1">
      <protection locked="0"/>
    </xf>
    <xf numFmtId="0" fontId="14" fillId="2" borderId="24" xfId="0" applyFont="1" applyFill="1" applyBorder="1" applyAlignment="1" applyProtection="1">
      <alignment horizontal="center" wrapText="1"/>
      <protection locked="0"/>
    </xf>
    <xf numFmtId="0" fontId="14" fillId="2" borderId="26" xfId="0" applyFont="1" applyFill="1" applyBorder="1" applyAlignment="1" applyProtection="1">
      <alignment horizontal="center" wrapText="1"/>
      <protection locked="0"/>
    </xf>
    <xf numFmtId="15" fontId="12" fillId="2" borderId="6" xfId="0" applyNumberFormat="1" applyFont="1" applyFill="1" applyBorder="1" applyProtection="1">
      <protection locked="0"/>
    </xf>
    <xf numFmtId="15" fontId="16" fillId="3" borderId="10" xfId="0" applyNumberFormat="1" applyFont="1" applyFill="1" applyBorder="1" applyAlignment="1" applyProtection="1">
      <alignment vertical="top"/>
      <protection locked="0"/>
    </xf>
    <xf numFmtId="43" fontId="4" fillId="3" borderId="10" xfId="0" applyNumberFormat="1" applyFont="1" applyFill="1" applyBorder="1" applyAlignment="1" applyProtection="1">
      <alignment vertical="top"/>
      <protection locked="0"/>
    </xf>
    <xf numFmtId="43" fontId="4" fillId="3" borderId="12" xfId="1" applyFont="1" applyFill="1" applyBorder="1" applyAlignment="1" applyProtection="1">
      <alignment horizontal="center"/>
      <protection locked="0"/>
    </xf>
    <xf numFmtId="15" fontId="4" fillId="3" borderId="10" xfId="0" applyNumberFormat="1" applyFont="1" applyFill="1" applyBorder="1" applyAlignment="1" applyProtection="1">
      <alignment vertical="top"/>
      <protection locked="0"/>
    </xf>
    <xf numFmtId="0" fontId="2" fillId="3" borderId="0" xfId="0" applyFont="1" applyFill="1"/>
    <xf numFmtId="0" fontId="1" fillId="3" borderId="20" xfId="0" applyFont="1" applyFill="1" applyBorder="1" applyProtection="1">
      <protection locked="0"/>
    </xf>
    <xf numFmtId="0" fontId="1" fillId="3" borderId="21" xfId="0" applyFont="1" applyFill="1" applyBorder="1" applyProtection="1">
      <protection locked="0"/>
    </xf>
    <xf numFmtId="0" fontId="6" fillId="3" borderId="21" xfId="0" applyFont="1" applyFill="1" applyBorder="1" applyAlignment="1" applyProtection="1">
      <alignment horizontal="center" wrapText="1"/>
      <protection locked="0"/>
    </xf>
    <xf numFmtId="15" fontId="1" fillId="3" borderId="21" xfId="0" applyNumberFormat="1" applyFont="1" applyFill="1" applyBorder="1" applyProtection="1">
      <protection locked="0"/>
    </xf>
    <xf numFmtId="10" fontId="1" fillId="3" borderId="22" xfId="0" applyNumberFormat="1" applyFont="1" applyFill="1" applyBorder="1" applyProtection="1">
      <protection locked="0"/>
    </xf>
    <xf numFmtId="43" fontId="4" fillId="3" borderId="23" xfId="1" applyFont="1" applyFill="1" applyBorder="1" applyProtection="1">
      <protection locked="0"/>
    </xf>
    <xf numFmtId="0" fontId="5" fillId="2" borderId="11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0" fontId="13" fillId="2" borderId="11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0" fontId="5" fillId="2" borderId="11" xfId="0" applyFont="1" applyFill="1" applyBorder="1" applyAlignment="1" applyProtection="1">
      <alignment horizontal="left" wrapText="1"/>
      <protection locked="0"/>
    </xf>
    <xf numFmtId="15" fontId="4" fillId="2" borderId="8" xfId="0" applyNumberFormat="1" applyFont="1" applyFill="1" applyBorder="1" applyAlignment="1" applyProtection="1">
      <alignment vertical="top"/>
      <protection locked="0"/>
    </xf>
    <xf numFmtId="43" fontId="13" fillId="2" borderId="12" xfId="1" applyFont="1" applyFill="1" applyBorder="1" applyProtection="1">
      <protection locked="0"/>
    </xf>
    <xf numFmtId="15" fontId="17" fillId="4" borderId="8" xfId="0" applyNumberFormat="1" applyFont="1" applyFill="1" applyBorder="1" applyAlignment="1" applyProtection="1">
      <alignment vertical="top"/>
      <protection locked="0"/>
    </xf>
    <xf numFmtId="0" fontId="18" fillId="4" borderId="10" xfId="0" applyFont="1" applyFill="1" applyBorder="1" applyAlignment="1" applyProtection="1">
      <alignment horizontal="center"/>
      <protection locked="0"/>
    </xf>
    <xf numFmtId="0" fontId="18" fillId="4" borderId="11" xfId="0" applyFont="1" applyFill="1" applyBorder="1" applyAlignment="1" applyProtection="1">
      <alignment horizontal="left" wrapText="1"/>
      <protection locked="0"/>
    </xf>
    <xf numFmtId="0" fontId="18" fillId="4" borderId="8" xfId="0" applyFont="1" applyFill="1" applyBorder="1" applyAlignment="1" applyProtection="1">
      <alignment horizontal="left" wrapText="1"/>
      <protection locked="0"/>
    </xf>
    <xf numFmtId="0" fontId="18" fillId="4" borderId="12" xfId="0" applyFont="1" applyFill="1" applyBorder="1" applyAlignment="1" applyProtection="1">
      <alignment horizontal="left" wrapText="1"/>
      <protection locked="0"/>
    </xf>
    <xf numFmtId="43" fontId="18" fillId="4" borderId="10" xfId="1" applyFont="1" applyFill="1" applyBorder="1" applyProtection="1">
      <protection locked="0"/>
    </xf>
    <xf numFmtId="43" fontId="18" fillId="4" borderId="12" xfId="1" applyFont="1" applyFill="1" applyBorder="1" applyProtection="1"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5" fillId="4" borderId="8" xfId="0" applyFont="1" applyFill="1" applyBorder="1" applyAlignment="1" applyProtection="1">
      <alignment horizontal="left" wrapText="1"/>
      <protection locked="0"/>
    </xf>
    <xf numFmtId="0" fontId="5" fillId="4" borderId="12" xfId="0" applyFont="1" applyFill="1" applyBorder="1" applyAlignment="1" applyProtection="1">
      <alignment horizontal="left" wrapText="1"/>
      <protection locked="0"/>
    </xf>
    <xf numFmtId="43" fontId="5" fillId="4" borderId="10" xfId="1" applyFont="1" applyFill="1" applyBorder="1" applyProtection="1">
      <protection locked="0"/>
    </xf>
    <xf numFmtId="0" fontId="13" fillId="4" borderId="11" xfId="0" applyFont="1" applyFill="1" applyBorder="1" applyAlignment="1" applyProtection="1">
      <alignment horizontal="left" wrapText="1"/>
      <protection locked="0"/>
    </xf>
    <xf numFmtId="43" fontId="13" fillId="4" borderId="10" xfId="1" applyFont="1" applyFill="1" applyBorder="1" applyProtection="1"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0" fontId="13" fillId="2" borderId="10" xfId="0" applyFont="1" applyFill="1" applyBorder="1" applyAlignment="1" applyProtection="1">
      <alignment horizontal="center"/>
      <protection locked="0"/>
    </xf>
    <xf numFmtId="0" fontId="13" fillId="2" borderId="18" xfId="0" applyFont="1" applyFill="1" applyBorder="1" applyAlignment="1" applyProtection="1">
      <alignment horizontal="left" wrapText="1"/>
      <protection locked="0"/>
    </xf>
    <xf numFmtId="0" fontId="13" fillId="2" borderId="32" xfId="0" applyFont="1" applyFill="1" applyBorder="1" applyAlignment="1" applyProtection="1">
      <alignment horizontal="left" wrapText="1"/>
      <protection locked="0"/>
    </xf>
    <xf numFmtId="0" fontId="5" fillId="2" borderId="11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4" fontId="1" fillId="2" borderId="10" xfId="0" applyNumberFormat="1" applyFont="1" applyFill="1" applyBorder="1"/>
    <xf numFmtId="0" fontId="2" fillId="4" borderId="0" xfId="0" applyFont="1" applyFill="1"/>
    <xf numFmtId="0" fontId="4" fillId="3" borderId="11" xfId="0" applyFont="1" applyFill="1" applyBorder="1" applyAlignment="1" applyProtection="1">
      <alignment horizontal="left" wrapText="1"/>
      <protection locked="0"/>
    </xf>
    <xf numFmtId="0" fontId="4" fillId="3" borderId="8" xfId="0" applyFont="1" applyFill="1" applyBorder="1" applyAlignment="1" applyProtection="1">
      <alignment horizontal="left" wrapText="1"/>
      <protection locked="0"/>
    </xf>
    <xf numFmtId="0" fontId="4" fillId="3" borderId="12" xfId="0" applyFont="1" applyFill="1" applyBorder="1" applyAlignment="1" applyProtection="1">
      <alignment horizontal="left" wrapText="1"/>
      <protection locked="0"/>
    </xf>
    <xf numFmtId="0" fontId="14" fillId="3" borderId="7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/>
      <protection locked="0"/>
    </xf>
    <xf numFmtId="0" fontId="6" fillId="2" borderId="5" xfId="0" applyFont="1" applyFill="1" applyBorder="1" applyAlignment="1" applyProtection="1">
      <alignment horizontal="center"/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 wrapText="1"/>
      <protection locked="0"/>
    </xf>
    <xf numFmtId="0" fontId="7" fillId="2" borderId="15" xfId="0" applyFont="1" applyFill="1" applyBorder="1" applyAlignment="1" applyProtection="1">
      <alignment horizontal="center" wrapText="1"/>
      <protection locked="0"/>
    </xf>
    <xf numFmtId="0" fontId="5" fillId="2" borderId="16" xfId="0" applyFont="1" applyFill="1" applyBorder="1" applyAlignment="1" applyProtection="1">
      <alignment horizontal="left" wrapText="1"/>
      <protection locked="0"/>
    </xf>
    <xf numFmtId="0" fontId="5" fillId="2" borderId="17" xfId="0" applyFont="1" applyFill="1" applyBorder="1" applyAlignment="1" applyProtection="1">
      <alignment horizontal="left" wrapText="1"/>
      <protection locked="0"/>
    </xf>
    <xf numFmtId="0" fontId="1" fillId="2" borderId="11" xfId="0" applyFont="1" applyFill="1" applyBorder="1" applyAlignment="1" applyProtection="1">
      <alignment horizontal="left" wrapText="1"/>
      <protection locked="0"/>
    </xf>
    <xf numFmtId="0" fontId="1" fillId="2" borderId="12" xfId="0" applyFont="1" applyFill="1" applyBorder="1" applyAlignment="1" applyProtection="1">
      <alignment horizontal="left" wrapText="1"/>
      <protection locked="0"/>
    </xf>
    <xf numFmtId="0" fontId="4" fillId="2" borderId="11" xfId="0" applyFont="1" applyFill="1" applyBorder="1" applyAlignment="1" applyProtection="1">
      <alignment horizontal="left" wrapText="1"/>
      <protection locked="0"/>
    </xf>
    <xf numFmtId="0" fontId="4" fillId="2" borderId="8" xfId="0" applyFont="1" applyFill="1" applyBorder="1" applyAlignment="1" applyProtection="1">
      <alignment horizontal="left" wrapText="1"/>
      <protection locked="0"/>
    </xf>
    <xf numFmtId="0" fontId="4" fillId="2" borderId="12" xfId="0" applyFont="1" applyFill="1" applyBorder="1" applyAlignment="1" applyProtection="1">
      <alignment horizontal="left" wrapText="1"/>
      <protection locked="0"/>
    </xf>
    <xf numFmtId="0" fontId="5" fillId="2" borderId="11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5" fillId="2" borderId="12" xfId="0" applyFont="1" applyFill="1" applyBorder="1" applyAlignment="1" applyProtection="1">
      <alignment horizontal="left" wrapText="1"/>
      <protection locked="0"/>
    </xf>
    <xf numFmtId="0" fontId="4" fillId="3" borderId="7" xfId="0" applyFont="1" applyFill="1" applyBorder="1" applyAlignment="1" applyProtection="1">
      <alignment horizontal="center"/>
      <protection locked="0"/>
    </xf>
    <xf numFmtId="0" fontId="4" fillId="3" borderId="9" xfId="0" applyFont="1" applyFill="1" applyBorder="1" applyAlignment="1" applyProtection="1">
      <alignment horizontal="center"/>
      <protection locked="0"/>
    </xf>
    <xf numFmtId="0" fontId="4" fillId="2" borderId="27" xfId="0" applyFont="1" applyFill="1" applyBorder="1" applyAlignment="1" applyProtection="1">
      <alignment horizontal="left" wrapText="1"/>
      <protection locked="0"/>
    </xf>
    <xf numFmtId="0" fontId="4" fillId="2" borderId="28" xfId="0" applyFont="1" applyFill="1" applyBorder="1" applyAlignment="1" applyProtection="1">
      <alignment horizontal="left" wrapText="1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5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15" fillId="3" borderId="5" xfId="0" applyFont="1" applyFill="1" applyBorder="1" applyAlignment="1" applyProtection="1">
      <alignment horizontal="center"/>
      <protection locked="0"/>
    </xf>
    <xf numFmtId="0" fontId="4" fillId="3" borderId="25" xfId="0" applyFont="1" applyFill="1" applyBorder="1" applyAlignment="1" applyProtection="1">
      <alignment horizontal="center"/>
      <protection locked="0"/>
    </xf>
    <xf numFmtId="0" fontId="4" fillId="3" borderId="26" xfId="0" applyFont="1" applyFill="1" applyBorder="1" applyAlignment="1" applyProtection="1">
      <alignment horizontal="center"/>
      <protection locked="0"/>
    </xf>
    <xf numFmtId="0" fontId="4" fillId="3" borderId="31" xfId="0" applyFont="1" applyFill="1" applyBorder="1" applyAlignment="1" applyProtection="1">
      <alignment horizontal="center"/>
      <protection locked="0"/>
    </xf>
    <xf numFmtId="0" fontId="14" fillId="2" borderId="29" xfId="0" applyFont="1" applyFill="1" applyBorder="1" applyAlignment="1" applyProtection="1">
      <alignment horizontal="center" wrapText="1"/>
      <protection locked="0"/>
    </xf>
    <xf numFmtId="0" fontId="14" fillId="2" borderId="30" xfId="0" applyFont="1" applyFill="1" applyBorder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2645019</xdr:colOff>
      <xdr:row>59</xdr:row>
      <xdr:rowOff>197825</xdr:rowOff>
    </xdr:from>
    <xdr:to>
      <xdr:col>6</xdr:col>
      <xdr:colOff>307731</xdr:colOff>
      <xdr:row>61</xdr:row>
      <xdr:rowOff>54096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10000" b="90000" l="10000" r="9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7731" y="12968652"/>
          <a:ext cx="1333500" cy="618271"/>
        </a:xfrm>
        <a:prstGeom prst="rect">
          <a:avLst/>
        </a:prstGeom>
      </xdr:spPr>
    </xdr:pic>
    <xdr:clientData/>
  </xdr:twoCellAnchor>
  <xdr:twoCellAnchor editAs="oneCell">
    <xdr:from>
      <xdr:col>0</xdr:col>
      <xdr:colOff>329467</xdr:colOff>
      <xdr:row>59</xdr:row>
      <xdr:rowOff>22225</xdr:rowOff>
    </xdr:from>
    <xdr:to>
      <xdr:col>1</xdr:col>
      <xdr:colOff>539212</xdr:colOff>
      <xdr:row>61</xdr:row>
      <xdr:rowOff>33655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4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6200000">
          <a:off x="446942" y="12675577"/>
          <a:ext cx="773430" cy="1008380"/>
        </a:xfrm>
        <a:prstGeom prst="rect">
          <a:avLst/>
        </a:prstGeom>
      </xdr:spPr>
    </xdr:pic>
    <xdr:clientData/>
  </xdr:twoCellAnchor>
  <xdr:twoCellAnchor editAs="oneCell">
    <xdr:from>
      <xdr:col>0</xdr:col>
      <xdr:colOff>237393</xdr:colOff>
      <xdr:row>1</xdr:row>
      <xdr:rowOff>102577</xdr:rowOff>
    </xdr:from>
    <xdr:to>
      <xdr:col>1</xdr:col>
      <xdr:colOff>254098</xdr:colOff>
      <xdr:row>3</xdr:row>
      <xdr:rowOff>404250</xdr:rowOff>
    </xdr:to>
    <xdr:pic>
      <xdr:nvPicPr>
        <xdr:cNvPr id="7" name="image2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237393" y="245452"/>
          <a:ext cx="816805" cy="777923"/>
        </a:xfrm>
        <a:prstGeom prst="rect">
          <a:avLst/>
        </a:prstGeom>
      </xdr:spPr>
    </xdr:pic>
    <xdr:clientData/>
  </xdr:twoCellAnchor>
  <xdr:twoCellAnchor editAs="oneCell">
    <xdr:from>
      <xdr:col>7</xdr:col>
      <xdr:colOff>14654</xdr:colOff>
      <xdr:row>1</xdr:row>
      <xdr:rowOff>168519</xdr:rowOff>
    </xdr:from>
    <xdr:to>
      <xdr:col>7</xdr:col>
      <xdr:colOff>939849</xdr:colOff>
      <xdr:row>4</xdr:row>
      <xdr:rowOff>114592</xdr:rowOff>
    </xdr:to>
    <xdr:pic>
      <xdr:nvPicPr>
        <xdr:cNvPr id="8" name="image1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22731" y="315057"/>
          <a:ext cx="925195" cy="8839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tabSelected="1" view="pageBreakPreview" topLeftCell="A40" zoomScaleNormal="100" zoomScaleSheetLayoutView="100" workbookViewId="0">
      <selection activeCell="A50" sqref="A50:H66"/>
    </sheetView>
  </sheetViews>
  <sheetFormatPr defaultColWidth="9" defaultRowHeight="15.75"/>
  <cols>
    <col min="1" max="1" width="10.5" style="2" customWidth="1"/>
    <col min="2" max="2" width="8.875" style="2" customWidth="1"/>
    <col min="3" max="3" width="37.25" style="3" customWidth="1"/>
    <col min="4" max="4" width="4" style="2" hidden="1" customWidth="1"/>
    <col min="5" max="5" width="0.25" style="2" hidden="1" customWidth="1"/>
    <col min="6" max="6" width="11" style="2" customWidth="1"/>
    <col min="7" max="7" width="11.375" style="2" customWidth="1"/>
    <col min="8" max="8" width="14" style="2" customWidth="1"/>
    <col min="9" max="9" width="13" style="4" customWidth="1"/>
    <col min="10" max="10" width="9.375" style="4" customWidth="1"/>
    <col min="11" max="11" width="8.75" style="4"/>
    <col min="12" max="12" width="12.75" style="4" customWidth="1"/>
    <col min="13" max="13" width="8.75" style="4"/>
    <col min="14" max="14" width="9" style="4"/>
    <col min="15" max="15" width="19.625" style="4" customWidth="1"/>
    <col min="16" max="16" width="17.875" style="4" customWidth="1"/>
    <col min="17" max="16384" width="9" style="4"/>
  </cols>
  <sheetData>
    <row r="1" spans="1:18" ht="11.45" customHeight="1"/>
    <row r="2" spans="1:18" ht="18.75">
      <c r="A2" s="122" t="s">
        <v>0</v>
      </c>
      <c r="B2" s="123"/>
      <c r="C2" s="123"/>
      <c r="D2" s="123"/>
      <c r="E2" s="123"/>
      <c r="F2" s="123"/>
      <c r="G2" s="123"/>
      <c r="H2" s="124"/>
    </row>
    <row r="3" spans="1:18" ht="18.75">
      <c r="A3" s="125" t="s">
        <v>1</v>
      </c>
      <c r="B3" s="126"/>
      <c r="C3" s="126"/>
      <c r="D3" s="126"/>
      <c r="E3" s="126"/>
      <c r="F3" s="126"/>
      <c r="G3" s="126"/>
      <c r="H3" s="127"/>
    </row>
    <row r="4" spans="1:18" ht="36.6" customHeight="1">
      <c r="A4" s="128" t="s">
        <v>39</v>
      </c>
      <c r="B4" s="126"/>
      <c r="C4" s="126"/>
      <c r="D4" s="126"/>
      <c r="E4" s="126"/>
      <c r="F4" s="126"/>
      <c r="G4" s="126"/>
      <c r="H4" s="127"/>
    </row>
    <row r="5" spans="1:18" ht="19.899999999999999" customHeight="1" thickBot="1">
      <c r="A5" s="129" t="s">
        <v>2</v>
      </c>
      <c r="B5" s="130"/>
      <c r="C5" s="130"/>
      <c r="D5" s="130"/>
      <c r="E5" s="103"/>
      <c r="F5" s="130"/>
      <c r="G5" s="130"/>
      <c r="H5" s="131"/>
    </row>
    <row r="6" spans="1:18" ht="30.75" thickBot="1">
      <c r="A6" s="51" t="s">
        <v>3</v>
      </c>
      <c r="B6" s="53" t="s">
        <v>4</v>
      </c>
      <c r="C6" s="132" t="s">
        <v>5</v>
      </c>
      <c r="D6" s="133"/>
      <c r="E6" s="54"/>
      <c r="F6" s="51" t="s">
        <v>6</v>
      </c>
      <c r="G6" s="51" t="s">
        <v>7</v>
      </c>
      <c r="H6" s="51" t="s">
        <v>8</v>
      </c>
    </row>
    <row r="7" spans="1:18" s="1" customFormat="1" ht="22.15" customHeight="1">
      <c r="A7" s="50"/>
      <c r="B7" s="52"/>
      <c r="C7" s="120" t="s">
        <v>9</v>
      </c>
      <c r="D7" s="121"/>
      <c r="E7" s="114"/>
      <c r="F7" s="52"/>
      <c r="G7" s="52"/>
      <c r="H7" s="52">
        <v>135119.26999999999</v>
      </c>
      <c r="I7" s="4"/>
      <c r="J7" s="4"/>
      <c r="K7" s="4"/>
      <c r="L7" s="4"/>
      <c r="M7" s="4"/>
      <c r="N7" s="4"/>
      <c r="O7" s="4"/>
      <c r="P7" s="4"/>
      <c r="Q7" s="4"/>
      <c r="R7" s="4"/>
    </row>
    <row r="8" spans="1:18" ht="20.100000000000001" customHeight="1">
      <c r="A8" s="5">
        <v>45719</v>
      </c>
      <c r="B8" s="7" t="s">
        <v>40</v>
      </c>
      <c r="C8" s="8" t="s">
        <v>41</v>
      </c>
      <c r="D8" s="9"/>
      <c r="E8" s="10"/>
      <c r="F8" s="6"/>
      <c r="G8" s="6">
        <v>25000</v>
      </c>
      <c r="H8" s="46">
        <f>H7-F8+G8</f>
        <v>160119.26999999999</v>
      </c>
    </row>
    <row r="9" spans="1:18" ht="20.100000000000001" customHeight="1">
      <c r="A9" s="5">
        <v>45744</v>
      </c>
      <c r="B9" s="7"/>
      <c r="C9" s="73" t="s">
        <v>42</v>
      </c>
      <c r="D9" s="71"/>
      <c r="E9" s="72"/>
      <c r="F9" s="6"/>
      <c r="G9" s="6">
        <v>1187.5</v>
      </c>
      <c r="H9" s="46">
        <f t="shared" ref="H9:H16" si="0">H8-F9+G9</f>
        <v>161306.76999999999</v>
      </c>
    </row>
    <row r="10" spans="1:18" ht="20.100000000000001" customHeight="1">
      <c r="A10" s="5">
        <v>45745</v>
      </c>
      <c r="B10" s="7"/>
      <c r="C10" s="73" t="s">
        <v>43</v>
      </c>
      <c r="D10" s="71"/>
      <c r="E10" s="72"/>
      <c r="F10" s="6">
        <v>0</v>
      </c>
      <c r="G10" s="6">
        <v>6500</v>
      </c>
      <c r="H10" s="46">
        <f t="shared" si="0"/>
        <v>167806.77</v>
      </c>
    </row>
    <row r="11" spans="1:18" ht="20.100000000000001" customHeight="1">
      <c r="A11" s="5">
        <v>45745</v>
      </c>
      <c r="B11" s="7"/>
      <c r="C11" s="94" t="s">
        <v>44</v>
      </c>
      <c r="D11" s="71"/>
      <c r="E11" s="72"/>
      <c r="F11" s="6"/>
      <c r="G11" s="6">
        <v>6500</v>
      </c>
      <c r="H11" s="46">
        <f t="shared" si="0"/>
        <v>174306.77</v>
      </c>
    </row>
    <row r="12" spans="1:18" ht="20.100000000000001" customHeight="1">
      <c r="A12" s="5">
        <v>45745</v>
      </c>
      <c r="B12" s="7"/>
      <c r="C12" s="94" t="s">
        <v>45</v>
      </c>
      <c r="D12" s="71"/>
      <c r="E12" s="72"/>
      <c r="F12" s="6"/>
      <c r="G12" s="6">
        <v>6500</v>
      </c>
      <c r="H12" s="46">
        <f t="shared" si="0"/>
        <v>180806.77</v>
      </c>
    </row>
    <row r="13" spans="1:18" ht="20.100000000000001" customHeight="1">
      <c r="A13" s="5">
        <v>45746</v>
      </c>
      <c r="B13" s="7"/>
      <c r="C13" s="94" t="s">
        <v>46</v>
      </c>
      <c r="D13" s="95"/>
      <c r="E13" s="96"/>
      <c r="F13" s="6"/>
      <c r="G13" s="6">
        <v>10000</v>
      </c>
      <c r="H13" s="46">
        <f t="shared" si="0"/>
        <v>190806.77</v>
      </c>
    </row>
    <row r="14" spans="1:18" ht="20.100000000000001" customHeight="1">
      <c r="A14" s="5">
        <v>45747</v>
      </c>
      <c r="B14" s="7"/>
      <c r="C14" s="94" t="s">
        <v>47</v>
      </c>
      <c r="D14" s="95"/>
      <c r="E14" s="96"/>
      <c r="F14" s="6"/>
      <c r="G14" s="6">
        <v>7500</v>
      </c>
      <c r="H14" s="46">
        <f t="shared" si="0"/>
        <v>198306.77</v>
      </c>
    </row>
    <row r="15" spans="1:18" ht="20.100000000000001" customHeight="1">
      <c r="A15" s="5">
        <v>45747</v>
      </c>
      <c r="B15" s="7"/>
      <c r="C15" s="94" t="s">
        <v>48</v>
      </c>
      <c r="D15" s="95"/>
      <c r="E15" s="96"/>
      <c r="F15" s="6"/>
      <c r="G15" s="6">
        <v>800</v>
      </c>
      <c r="H15" s="46">
        <f t="shared" si="0"/>
        <v>199106.77</v>
      </c>
    </row>
    <row r="16" spans="1:18" ht="20.100000000000001" customHeight="1">
      <c r="A16" s="5">
        <v>45747</v>
      </c>
      <c r="B16" s="7"/>
      <c r="C16" s="94" t="s">
        <v>49</v>
      </c>
      <c r="D16" s="9"/>
      <c r="E16" s="10"/>
      <c r="F16" s="97"/>
      <c r="G16" s="6">
        <v>5000</v>
      </c>
      <c r="H16" s="46">
        <f t="shared" si="0"/>
        <v>204106.77</v>
      </c>
    </row>
    <row r="17" spans="1:10">
      <c r="A17" s="11"/>
      <c r="B17" s="12"/>
      <c r="C17" s="115"/>
      <c r="D17" s="116"/>
      <c r="E17" s="117"/>
      <c r="F17" s="6"/>
      <c r="G17" s="6"/>
      <c r="H17" s="13"/>
    </row>
    <row r="18" spans="1:10">
      <c r="A18" s="5"/>
      <c r="B18" s="12"/>
      <c r="C18" s="115"/>
      <c r="D18" s="116"/>
      <c r="E18" s="117"/>
      <c r="F18" s="6"/>
      <c r="G18" s="6"/>
      <c r="H18" s="13"/>
    </row>
    <row r="19" spans="1:10" ht="19.149999999999999" customHeight="1">
      <c r="A19" s="59">
        <v>45747</v>
      </c>
      <c r="B19" s="56"/>
      <c r="C19" s="99" t="s">
        <v>10</v>
      </c>
      <c r="D19" s="100"/>
      <c r="E19" s="101"/>
      <c r="F19" s="57">
        <f>SUM(F8:F18)</f>
        <v>0</v>
      </c>
      <c r="G19" s="57">
        <f>SUM(G8:G17)</f>
        <v>68987.5</v>
      </c>
      <c r="H19" s="58">
        <f>SUM(H7-F19+G19)</f>
        <v>204106.77</v>
      </c>
    </row>
    <row r="20" spans="1:10" ht="19.149999999999999" customHeight="1">
      <c r="A20" s="118" t="s">
        <v>31</v>
      </c>
      <c r="B20" s="103"/>
      <c r="C20" s="103"/>
      <c r="D20" s="103"/>
      <c r="E20" s="103"/>
      <c r="F20" s="103"/>
      <c r="G20" s="103"/>
      <c r="H20" s="119"/>
    </row>
    <row r="21" spans="1:10" ht="19.149999999999999" customHeight="1">
      <c r="A21" s="11"/>
      <c r="B21" s="12"/>
      <c r="C21" s="112" t="s">
        <v>9</v>
      </c>
      <c r="D21" s="113"/>
      <c r="E21" s="114"/>
      <c r="F21" s="14"/>
      <c r="G21" s="14"/>
      <c r="H21" s="46">
        <v>110191.27</v>
      </c>
    </row>
    <row r="22" spans="1:10" ht="19.5" customHeight="1">
      <c r="A22" s="5">
        <v>45718</v>
      </c>
      <c r="B22" s="12"/>
      <c r="C22" s="115" t="s">
        <v>50</v>
      </c>
      <c r="D22" s="116"/>
      <c r="E22" s="117"/>
      <c r="F22" s="6"/>
      <c r="G22" s="6">
        <v>20000</v>
      </c>
      <c r="H22" s="46">
        <f t="shared" ref="H22:H26" si="1">H21-F22+G22</f>
        <v>130191.27</v>
      </c>
    </row>
    <row r="23" spans="1:10" ht="19.5" customHeight="1">
      <c r="A23" s="5">
        <v>45742</v>
      </c>
      <c r="B23" s="12">
        <v>289176</v>
      </c>
      <c r="C23" s="67" t="s">
        <v>51</v>
      </c>
      <c r="D23" s="68"/>
      <c r="E23" s="69"/>
      <c r="F23" s="6">
        <v>3000</v>
      </c>
      <c r="G23" s="6"/>
      <c r="H23" s="46">
        <f t="shared" si="1"/>
        <v>127191.27</v>
      </c>
    </row>
    <row r="24" spans="1:10" ht="19.5" customHeight="1">
      <c r="A24" s="5">
        <v>45745</v>
      </c>
      <c r="B24" s="12"/>
      <c r="C24" s="73" t="s">
        <v>52</v>
      </c>
      <c r="D24" s="71"/>
      <c r="E24" s="72"/>
      <c r="F24" s="6"/>
      <c r="G24" s="6">
        <v>30000</v>
      </c>
      <c r="H24" s="46">
        <f t="shared" si="1"/>
        <v>157191.27000000002</v>
      </c>
      <c r="J24" s="98"/>
    </row>
    <row r="25" spans="1:10" ht="19.5" customHeight="1">
      <c r="A25" s="74"/>
      <c r="B25" s="12"/>
      <c r="C25" s="73"/>
      <c r="D25" s="71"/>
      <c r="E25" s="72"/>
      <c r="F25" s="6"/>
      <c r="G25" s="6"/>
      <c r="H25" s="46"/>
    </row>
    <row r="26" spans="1:10" ht="19.5" customHeight="1">
      <c r="A26" s="74"/>
      <c r="B26" s="12"/>
      <c r="C26" s="67"/>
      <c r="D26" s="68"/>
      <c r="E26" s="69"/>
      <c r="F26" s="6"/>
      <c r="G26" s="6"/>
      <c r="H26" s="46">
        <f t="shared" si="1"/>
        <v>0</v>
      </c>
    </row>
    <row r="27" spans="1:10" ht="19.5" customHeight="1">
      <c r="A27" s="76">
        <v>45747</v>
      </c>
      <c r="B27" s="83"/>
      <c r="C27" s="87" t="s">
        <v>10</v>
      </c>
      <c r="D27" s="84"/>
      <c r="E27" s="85"/>
      <c r="F27" s="86">
        <f>SUM(F22:F24)</f>
        <v>3000</v>
      </c>
      <c r="G27" s="86">
        <f>SUM(G22:G24)</f>
        <v>50000</v>
      </c>
      <c r="H27" s="88">
        <f>SUM(H21-F27+G27)</f>
        <v>157191.27000000002</v>
      </c>
    </row>
    <row r="28" spans="1:10" ht="19.5" customHeight="1">
      <c r="A28" s="76"/>
      <c r="B28" s="77"/>
      <c r="C28" s="78" t="s">
        <v>33</v>
      </c>
      <c r="D28" s="79"/>
      <c r="E28" s="80"/>
      <c r="F28" s="81"/>
      <c r="G28" s="81"/>
      <c r="H28" s="82"/>
    </row>
    <row r="29" spans="1:10" ht="19.5" customHeight="1">
      <c r="A29" s="74"/>
      <c r="B29" s="12"/>
      <c r="C29" s="112" t="s">
        <v>9</v>
      </c>
      <c r="D29" s="113"/>
      <c r="E29" s="114"/>
      <c r="F29" s="6"/>
      <c r="G29" s="6"/>
      <c r="H29" s="75">
        <v>60234.12</v>
      </c>
    </row>
    <row r="30" spans="1:10" ht="19.5" customHeight="1">
      <c r="A30" s="74">
        <v>45719</v>
      </c>
      <c r="B30" s="12"/>
      <c r="C30" s="70" t="s">
        <v>53</v>
      </c>
      <c r="D30" s="68"/>
      <c r="E30" s="69"/>
      <c r="F30" s="6">
        <v>3000</v>
      </c>
      <c r="G30" s="6"/>
      <c r="H30" s="46">
        <f t="shared" ref="H30:H45" si="2">H29-F30+G30</f>
        <v>57234.12</v>
      </c>
    </row>
    <row r="31" spans="1:10" ht="19.5" customHeight="1">
      <c r="A31" s="74">
        <v>45733</v>
      </c>
      <c r="B31" s="12"/>
      <c r="C31" s="70" t="s">
        <v>54</v>
      </c>
      <c r="D31" s="68"/>
      <c r="E31" s="69"/>
      <c r="F31" s="6">
        <v>1500</v>
      </c>
      <c r="G31" s="6"/>
      <c r="H31" s="46">
        <f t="shared" si="2"/>
        <v>55734.12</v>
      </c>
    </row>
    <row r="32" spans="1:10" ht="19.5" customHeight="1">
      <c r="A32" s="74">
        <v>45733</v>
      </c>
      <c r="B32" s="12"/>
      <c r="C32" s="70" t="s">
        <v>55</v>
      </c>
      <c r="D32" s="68"/>
      <c r="E32" s="69"/>
      <c r="F32" s="6">
        <v>1500</v>
      </c>
      <c r="G32" s="6"/>
      <c r="H32" s="46">
        <f t="shared" si="2"/>
        <v>54234.12</v>
      </c>
    </row>
    <row r="33" spans="1:8" ht="19.5" customHeight="1">
      <c r="A33" s="74">
        <v>45733</v>
      </c>
      <c r="B33" s="12"/>
      <c r="C33" s="70" t="s">
        <v>56</v>
      </c>
      <c r="D33" s="68"/>
      <c r="E33" s="69"/>
      <c r="F33" s="6">
        <v>500</v>
      </c>
      <c r="G33" s="6"/>
      <c r="H33" s="46">
        <f t="shared" si="2"/>
        <v>53734.12</v>
      </c>
    </row>
    <row r="34" spans="1:8" ht="19.5" customHeight="1">
      <c r="A34" s="74">
        <v>45734</v>
      </c>
      <c r="B34" s="12"/>
      <c r="C34" s="70" t="s">
        <v>57</v>
      </c>
      <c r="D34" s="68"/>
      <c r="E34" s="69"/>
      <c r="F34" s="6"/>
      <c r="G34" s="6">
        <v>500</v>
      </c>
      <c r="H34" s="46">
        <f t="shared" si="2"/>
        <v>54234.12</v>
      </c>
    </row>
    <row r="35" spans="1:8" ht="19.5" customHeight="1">
      <c r="A35" s="74">
        <v>45734</v>
      </c>
      <c r="B35" s="12"/>
      <c r="C35" s="70" t="s">
        <v>58</v>
      </c>
      <c r="D35" s="89"/>
      <c r="E35" s="90"/>
      <c r="F35" s="6">
        <v>500</v>
      </c>
      <c r="G35" s="6"/>
      <c r="H35" s="46">
        <f t="shared" si="2"/>
        <v>53734.12</v>
      </c>
    </row>
    <row r="36" spans="1:8" ht="19.5" customHeight="1">
      <c r="A36" s="74">
        <v>45734</v>
      </c>
      <c r="B36" s="12"/>
      <c r="C36" s="70" t="s">
        <v>58</v>
      </c>
      <c r="D36" s="95"/>
      <c r="E36" s="96"/>
      <c r="F36" s="6">
        <v>500</v>
      </c>
      <c r="G36" s="6"/>
      <c r="H36" s="46">
        <f t="shared" si="2"/>
        <v>53234.12</v>
      </c>
    </row>
    <row r="37" spans="1:8" ht="19.5" customHeight="1">
      <c r="A37" s="74">
        <v>45735</v>
      </c>
      <c r="B37" s="12"/>
      <c r="C37" s="70" t="s">
        <v>59</v>
      </c>
      <c r="D37" s="95"/>
      <c r="E37" s="96"/>
      <c r="F37" s="6"/>
      <c r="G37" s="6">
        <v>500</v>
      </c>
      <c r="H37" s="46">
        <f t="shared" si="2"/>
        <v>53734.12</v>
      </c>
    </row>
    <row r="38" spans="1:8" ht="19.5" customHeight="1">
      <c r="A38" s="74">
        <v>45735</v>
      </c>
      <c r="B38" s="12"/>
      <c r="C38" s="70" t="s">
        <v>59</v>
      </c>
      <c r="D38" s="95"/>
      <c r="E38" s="96"/>
      <c r="F38" s="6"/>
      <c r="G38" s="6">
        <v>500</v>
      </c>
      <c r="H38" s="46">
        <f t="shared" si="2"/>
        <v>54234.12</v>
      </c>
    </row>
    <row r="39" spans="1:8" ht="19.5" customHeight="1">
      <c r="A39" s="74">
        <v>45740</v>
      </c>
      <c r="B39" s="12"/>
      <c r="C39" s="70" t="s">
        <v>60</v>
      </c>
      <c r="D39" s="95"/>
      <c r="E39" s="96"/>
      <c r="F39" s="6">
        <v>3000</v>
      </c>
      <c r="G39" s="6"/>
      <c r="H39" s="46">
        <f t="shared" si="2"/>
        <v>51234.12</v>
      </c>
    </row>
    <row r="40" spans="1:8" ht="19.5" customHeight="1">
      <c r="A40" s="74">
        <v>45740</v>
      </c>
      <c r="B40" s="12"/>
      <c r="C40" s="70" t="s">
        <v>61</v>
      </c>
      <c r="D40" s="89"/>
      <c r="E40" s="90"/>
      <c r="F40" s="6">
        <v>100</v>
      </c>
      <c r="G40" s="6"/>
      <c r="H40" s="46">
        <f t="shared" si="2"/>
        <v>51134.12</v>
      </c>
    </row>
    <row r="41" spans="1:8" ht="19.5" customHeight="1">
      <c r="A41" s="74">
        <v>45741</v>
      </c>
      <c r="B41" s="12"/>
      <c r="C41" s="70" t="s">
        <v>62</v>
      </c>
      <c r="D41" s="68"/>
      <c r="E41" s="69"/>
      <c r="F41" s="6"/>
      <c r="G41" s="6">
        <v>2689.15</v>
      </c>
      <c r="H41" s="46">
        <f t="shared" si="2"/>
        <v>53823.270000000004</v>
      </c>
    </row>
    <row r="42" spans="1:8" ht="19.5" customHeight="1">
      <c r="A42" s="74">
        <v>45742</v>
      </c>
      <c r="B42" s="12"/>
      <c r="C42" s="70" t="s">
        <v>58</v>
      </c>
      <c r="D42" s="95"/>
      <c r="E42" s="96"/>
      <c r="F42" s="6">
        <v>500</v>
      </c>
      <c r="G42" s="6"/>
      <c r="H42" s="46">
        <f t="shared" si="2"/>
        <v>53323.270000000004</v>
      </c>
    </row>
    <row r="43" spans="1:8" ht="19.5" customHeight="1">
      <c r="A43" s="74">
        <v>45743</v>
      </c>
      <c r="B43" s="12"/>
      <c r="C43" s="70" t="s">
        <v>63</v>
      </c>
      <c r="D43" s="95"/>
      <c r="E43" s="96"/>
      <c r="F43" s="6">
        <v>2500</v>
      </c>
      <c r="G43" s="6"/>
      <c r="H43" s="46">
        <f t="shared" si="2"/>
        <v>50823.270000000004</v>
      </c>
    </row>
    <row r="44" spans="1:8" ht="19.5" customHeight="1">
      <c r="A44" s="74">
        <v>45747</v>
      </c>
      <c r="B44" s="12"/>
      <c r="C44" s="70" t="s">
        <v>38</v>
      </c>
      <c r="D44" s="95"/>
      <c r="E44" s="96"/>
      <c r="F44" s="6"/>
      <c r="G44" s="6">
        <v>129.71</v>
      </c>
      <c r="H44" s="46">
        <f t="shared" si="2"/>
        <v>50952.98</v>
      </c>
    </row>
    <row r="45" spans="1:8" ht="19.5" customHeight="1">
      <c r="A45" s="74">
        <v>45747</v>
      </c>
      <c r="B45" s="12"/>
      <c r="C45" s="70" t="s">
        <v>64</v>
      </c>
      <c r="D45" s="95"/>
      <c r="E45" s="96"/>
      <c r="F45" s="6">
        <v>6.49</v>
      </c>
      <c r="G45" s="6"/>
      <c r="H45" s="46">
        <f t="shared" si="2"/>
        <v>50946.490000000005</v>
      </c>
    </row>
    <row r="46" spans="1:8" ht="19.5" customHeight="1">
      <c r="A46" s="74"/>
      <c r="B46" s="12"/>
      <c r="C46" s="70"/>
      <c r="D46" s="95"/>
      <c r="E46" s="96"/>
      <c r="F46" s="6"/>
      <c r="G46" s="6"/>
      <c r="H46" s="46">
        <v>0</v>
      </c>
    </row>
    <row r="47" spans="1:8" ht="19.5" customHeight="1">
      <c r="A47" s="74"/>
      <c r="B47" s="12"/>
      <c r="C47" s="70"/>
      <c r="D47" s="95"/>
      <c r="E47" s="96"/>
      <c r="F47" s="6"/>
      <c r="G47" s="6"/>
      <c r="H47" s="46"/>
    </row>
    <row r="48" spans="1:8" ht="19.149999999999999" customHeight="1">
      <c r="A48" s="11"/>
      <c r="B48" s="12"/>
      <c r="C48" s="47"/>
      <c r="D48" s="48"/>
      <c r="E48" s="49"/>
      <c r="F48" s="6"/>
      <c r="G48" s="6"/>
      <c r="H48" s="13"/>
    </row>
    <row r="49" spans="1:18" s="60" customFormat="1" ht="19.149999999999999" customHeight="1">
      <c r="A49" s="59">
        <v>45747</v>
      </c>
      <c r="B49" s="59"/>
      <c r="C49" s="99" t="s">
        <v>10</v>
      </c>
      <c r="D49" s="100"/>
      <c r="E49" s="101"/>
      <c r="F49" s="57">
        <f>SUM(F30:F45)</f>
        <v>13606.49</v>
      </c>
      <c r="G49" s="57">
        <f>SUM(G30:G44)</f>
        <v>4318.8599999999997</v>
      </c>
      <c r="H49" s="58">
        <f>SUM(H29-F49+G49)</f>
        <v>50946.490000000005</v>
      </c>
    </row>
    <row r="50" spans="1:18">
      <c r="A50" s="102" t="s">
        <v>65</v>
      </c>
      <c r="B50" s="103"/>
      <c r="C50" s="103"/>
      <c r="D50" s="103"/>
      <c r="E50" s="103"/>
      <c r="F50" s="103"/>
      <c r="G50" s="103"/>
      <c r="H50" s="103"/>
    </row>
    <row r="51" spans="1:18" ht="43.9" customHeight="1">
      <c r="A51" s="15" t="s">
        <v>11</v>
      </c>
      <c r="B51" s="16" t="s">
        <v>12</v>
      </c>
      <c r="C51" s="106" t="s">
        <v>13</v>
      </c>
      <c r="D51" s="107"/>
      <c r="E51" s="16" t="s">
        <v>14</v>
      </c>
      <c r="F51" s="17" t="s">
        <v>14</v>
      </c>
      <c r="G51" s="16" t="s">
        <v>15</v>
      </c>
      <c r="H51" s="16" t="s">
        <v>16</v>
      </c>
    </row>
    <row r="52" spans="1:18">
      <c r="A52" s="12">
        <v>1</v>
      </c>
      <c r="B52" s="12" t="s">
        <v>17</v>
      </c>
      <c r="C52" s="108" t="s">
        <v>18</v>
      </c>
      <c r="D52" s="109"/>
      <c r="E52" s="18">
        <v>45421</v>
      </c>
      <c r="F52" s="19">
        <v>45787</v>
      </c>
      <c r="G52" s="20">
        <v>0.08</v>
      </c>
      <c r="H52" s="6">
        <v>413348.08</v>
      </c>
    </row>
    <row r="53" spans="1:18">
      <c r="A53" s="21">
        <v>2</v>
      </c>
      <c r="B53" s="12" t="s">
        <v>19</v>
      </c>
      <c r="C53" s="108" t="s">
        <v>20</v>
      </c>
      <c r="D53" s="109"/>
      <c r="E53" s="18">
        <v>45470</v>
      </c>
      <c r="F53" s="19">
        <v>45836</v>
      </c>
      <c r="G53" s="20">
        <v>7.4999999999999997E-2</v>
      </c>
      <c r="H53" s="6">
        <v>200000</v>
      </c>
    </row>
    <row r="54" spans="1:18" ht="20.25" customHeight="1" thickBot="1">
      <c r="A54" s="22">
        <v>3</v>
      </c>
      <c r="B54" s="12" t="s">
        <v>17</v>
      </c>
      <c r="C54" s="108" t="s">
        <v>21</v>
      </c>
      <c r="D54" s="109"/>
      <c r="E54" s="18">
        <v>45470</v>
      </c>
      <c r="F54" s="19">
        <v>45836</v>
      </c>
      <c r="G54" s="20">
        <v>7.5499999999999998E-2</v>
      </c>
      <c r="H54" s="6">
        <v>720375.51</v>
      </c>
    </row>
    <row r="55" spans="1:18">
      <c r="A55" s="23">
        <v>4</v>
      </c>
      <c r="B55" s="91" t="s">
        <v>35</v>
      </c>
      <c r="C55" s="93" t="s">
        <v>37</v>
      </c>
      <c r="D55" s="24"/>
      <c r="E55" s="18"/>
      <c r="F55" s="19">
        <v>45774</v>
      </c>
      <c r="G55" s="20">
        <v>7.0000000000000007E-2</v>
      </c>
      <c r="H55" s="6">
        <v>437219.1</v>
      </c>
    </row>
    <row r="56" spans="1:18" ht="21" customHeight="1">
      <c r="A56" s="23">
        <v>5</v>
      </c>
      <c r="B56" s="91" t="s">
        <v>34</v>
      </c>
      <c r="C56" s="92" t="s">
        <v>36</v>
      </c>
      <c r="D56" s="24"/>
      <c r="E56" s="18"/>
      <c r="F56" s="19">
        <v>46078</v>
      </c>
      <c r="G56" s="20">
        <v>7.3800000000000004E-2</v>
      </c>
      <c r="H56" s="6">
        <v>500000</v>
      </c>
    </row>
    <row r="57" spans="1:18" ht="30.75" customHeight="1">
      <c r="A57" s="23">
        <v>6</v>
      </c>
      <c r="B57" s="22" t="s">
        <v>22</v>
      </c>
      <c r="C57" s="110" t="s">
        <v>23</v>
      </c>
      <c r="D57" s="111"/>
      <c r="E57" s="25">
        <v>46536</v>
      </c>
      <c r="F57" s="26">
        <v>46536</v>
      </c>
      <c r="G57" s="27">
        <v>0.2</v>
      </c>
      <c r="H57" s="28">
        <v>1000000</v>
      </c>
    </row>
    <row r="58" spans="1:18" ht="33" customHeight="1">
      <c r="A58" s="23"/>
      <c r="B58" s="22"/>
      <c r="C58" s="110"/>
      <c r="D58" s="111"/>
      <c r="E58" s="25"/>
      <c r="F58" s="26"/>
      <c r="G58" s="27"/>
      <c r="H58" s="28"/>
    </row>
    <row r="59" spans="1:18" s="60" customFormat="1" ht="18.600000000000001" customHeight="1">
      <c r="A59" s="61"/>
      <c r="B59" s="62"/>
      <c r="C59" s="63" t="s">
        <v>24</v>
      </c>
      <c r="D59" s="63"/>
      <c r="E59" s="64"/>
      <c r="F59" s="65"/>
      <c r="G59" s="65"/>
      <c r="H59" s="66">
        <f>SUM(H52:H58)</f>
        <v>3270942.69</v>
      </c>
    </row>
    <row r="60" spans="1:18" ht="44.45" customHeight="1">
      <c r="A60" s="30"/>
      <c r="B60" s="31"/>
      <c r="C60" s="32"/>
      <c r="D60" s="32"/>
      <c r="E60" s="33"/>
      <c r="F60" s="34"/>
      <c r="G60" s="35"/>
      <c r="H60" s="36"/>
    </row>
    <row r="61" spans="1:18">
      <c r="A61" s="37"/>
      <c r="B61" s="31"/>
      <c r="C61" s="38"/>
      <c r="D61" s="31"/>
      <c r="E61" s="39" t="s">
        <v>25</v>
      </c>
      <c r="F61" s="31"/>
      <c r="G61" s="39" t="s">
        <v>26</v>
      </c>
      <c r="H61" s="55">
        <v>45765</v>
      </c>
    </row>
    <row r="62" spans="1:18" s="2" customFormat="1">
      <c r="A62" s="104" t="s">
        <v>27</v>
      </c>
      <c r="B62" s="105"/>
      <c r="C62" s="38"/>
      <c r="D62" s="31" t="s">
        <v>28</v>
      </c>
      <c r="E62" s="41" t="s">
        <v>29</v>
      </c>
      <c r="F62" s="39" t="s">
        <v>29</v>
      </c>
      <c r="G62" s="31"/>
      <c r="H62" s="40"/>
      <c r="I62" s="4"/>
      <c r="J62" s="4"/>
      <c r="K62" s="4"/>
      <c r="L62" s="4"/>
      <c r="M62" s="4"/>
      <c r="N62" s="4"/>
      <c r="O62" s="4"/>
      <c r="P62" s="4"/>
      <c r="Q62" s="4"/>
      <c r="R62" s="4"/>
    </row>
    <row r="63" spans="1:18" s="2" customFormat="1">
      <c r="A63" s="45" t="s">
        <v>32</v>
      </c>
      <c r="B63" s="29"/>
      <c r="C63" s="42"/>
      <c r="D63" s="29"/>
      <c r="E63" s="29"/>
      <c r="F63" s="44" t="s">
        <v>30</v>
      </c>
      <c r="G63" s="29"/>
      <c r="H63" s="43"/>
      <c r="I63" s="4"/>
      <c r="J63" s="4"/>
      <c r="K63" s="4"/>
      <c r="L63" s="4"/>
      <c r="M63" s="4"/>
      <c r="N63" s="4"/>
      <c r="O63" s="4"/>
      <c r="P63" s="4"/>
      <c r="Q63" s="4"/>
      <c r="R63" s="4"/>
    </row>
  </sheetData>
  <mergeCells count="22">
    <mergeCell ref="C7:E7"/>
    <mergeCell ref="C17:E17"/>
    <mergeCell ref="A2:H2"/>
    <mergeCell ref="A3:H3"/>
    <mergeCell ref="A4:H4"/>
    <mergeCell ref="A5:H5"/>
    <mergeCell ref="C6:D6"/>
    <mergeCell ref="C29:E29"/>
    <mergeCell ref="C18:E18"/>
    <mergeCell ref="C19:E19"/>
    <mergeCell ref="A20:H20"/>
    <mergeCell ref="C21:E21"/>
    <mergeCell ref="C22:E22"/>
    <mergeCell ref="C49:E49"/>
    <mergeCell ref="A50:H50"/>
    <mergeCell ref="A62:B62"/>
    <mergeCell ref="C51:D51"/>
    <mergeCell ref="C52:D52"/>
    <mergeCell ref="C53:D53"/>
    <mergeCell ref="C54:D54"/>
    <mergeCell ref="C58:D58"/>
    <mergeCell ref="C57:D57"/>
  </mergeCells>
  <printOptions gridLines="1"/>
  <pageMargins left="0.10625" right="0" top="0.35763888888888901" bottom="0.35763888888888901" header="0.297916666666667" footer="0.297916666666667"/>
  <pageSetup paperSize="9" scale="93" orientation="portrait" blackAndWhite="1" r:id="rId1"/>
  <rowBreaks count="2" manualBreakCount="2">
    <brk id="17" max="7" man="1"/>
    <brk id="6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Format 2023-24</vt:lpstr>
      <vt:lpstr>'Format 2023-24'!Print_Area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Nihal Rodrigo</dc:creator>
  <cp:lastModifiedBy>Administrator</cp:lastModifiedBy>
  <cp:lastPrinted>2025-04-23T19:08:56Z</cp:lastPrinted>
  <dcterms:created xsi:type="dcterms:W3CDTF">2023-04-26T16:52:00Z</dcterms:created>
  <dcterms:modified xsi:type="dcterms:W3CDTF">2025-04-24T13:03:28Z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2057-10.1.0.5608</vt:lpwstr>
  </property>
</Properties>
</file>