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F22" i="3"/>
  <c r="F23" i="3"/>
  <c r="F15" i="3"/>
  <c r="F14" i="3"/>
  <c r="F10" i="1" l="1"/>
  <c r="F17" i="1" l="1"/>
  <c r="F18" i="1" s="1"/>
  <c r="F11" i="1" l="1"/>
  <c r="F20" i="1" s="1"/>
  <c r="E29" i="1" l="1"/>
  <c r="F25" i="3"/>
  <c r="F31" i="1" l="1"/>
  <c r="F32" i="1" s="1"/>
  <c r="F36" i="3"/>
  <c r="F37" i="3" s="1"/>
</calcChain>
</file>

<file path=xl/sharedStrings.xml><?xml version="1.0" encoding="utf-8"?>
<sst xmlns="http://schemas.openxmlformats.org/spreadsheetml/2006/main" count="62" uniqueCount="41">
  <si>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</si>
  <si>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</si>
  <si>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</si>
  <si>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</si>
  <si>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</si>
  <si>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</si>
  <si>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</si>
  <si>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</si>
  <si>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</si>
  <si>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</si>
  <si>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</si>
  <si>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</si>
  <si>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</si>
  <si>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</si>
  <si>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</si>
  <si>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Flow Statement as at 30th September - Admin Account</t>
  </si>
  <si>
    <t>Total Cash Inflow as at 30th September 2024</t>
  </si>
  <si>
    <t>Total Cash outflow as at 30th September 2024</t>
  </si>
  <si>
    <t>Balance As at 30th September 2024</t>
  </si>
  <si>
    <t>Balance as per Cash book as at 1st September 2024</t>
  </si>
  <si>
    <t>Cash Flow Statement as at 30th September 2024 - Project Account</t>
  </si>
  <si>
    <t>25/09/2024</t>
  </si>
  <si>
    <t>Membership Dues - Lion Sandun</t>
  </si>
  <si>
    <t>03/09/2024</t>
  </si>
  <si>
    <t>New Member Installation</t>
  </si>
  <si>
    <t>14/09/2024</t>
  </si>
  <si>
    <t>06/09/2024</t>
  </si>
  <si>
    <t>09/09/2024</t>
  </si>
  <si>
    <t>20/09/2024</t>
  </si>
  <si>
    <t>30/09/2024</t>
  </si>
  <si>
    <t>02/09/2024</t>
  </si>
  <si>
    <t>Donation for Joint Project Avissawella New Century</t>
  </si>
  <si>
    <t>Donation for Joint Project Leo Club of Colombo Centennial</t>
  </si>
  <si>
    <t>27/09/2024</t>
  </si>
  <si>
    <t>Donation Received for project - Lion Roshen</t>
  </si>
  <si>
    <t>Donation Received for project - Lion Heshan</t>
  </si>
  <si>
    <t>Donation Received for fundraiser Lion Dr.Sugath</t>
  </si>
  <si>
    <t>Donation Received for project - Lion Nipuni</t>
  </si>
  <si>
    <t>Donation Received for project - Lion Kasun</t>
  </si>
  <si>
    <t>Pay.for leo installion behalf of admin account</t>
  </si>
  <si>
    <t>Donation Received for Leo Installation - Nalanda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</si>
</sst>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tabSelected="1" workbookViewId="0">
      <selection activeCell="E7" sqref="E7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7" t="s">
        <v>15</v>
      </c>
      <c r="C2" s="68"/>
      <c r="D2" s="68"/>
      <c r="E2" s="68"/>
      <c r="F2" s="68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7" t="s">
        <v>0</v>
      </c>
      <c r="C3" s="68"/>
      <c r="D3" s="68"/>
      <c r="E3" s="68"/>
      <c r="F3" s="68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69" t="s">
        <v>4</v>
      </c>
      <c r="F5" s="70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1" t="s">
        <v>5</v>
      </c>
      <c r="C6" s="72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25</v>
      </c>
      <c r="C7" s="22" t="s">
        <v>40</v>
      </c>
      <c r="D7" s="19"/>
      <c r="E7" s="20">
        <v>45000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17" t="s">
        <v>21</v>
      </c>
      <c r="C8" s="22" t="s">
        <v>22</v>
      </c>
      <c r="D8" s="19"/>
      <c r="E8" s="20">
        <v>20000</v>
      </c>
      <c r="F8" s="21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/>
      <c r="C9" s="22"/>
      <c r="D9" s="25"/>
      <c r="E9" s="26"/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23"/>
      <c r="C10" s="27"/>
      <c r="D10" s="25"/>
      <c r="E10" s="26"/>
      <c r="F10" s="16">
        <f>SUM(E7:E9)</f>
        <v>65000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73" t="s">
        <v>16</v>
      </c>
      <c r="C11" s="74"/>
      <c r="D11" s="51"/>
      <c r="E11" s="52"/>
      <c r="F11" s="53">
        <f>SUM(F6:F10)</f>
        <v>65000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30" t="s">
        <v>6</v>
      </c>
      <c r="C12" s="31"/>
      <c r="D12" s="32"/>
      <c r="E12" s="15"/>
      <c r="F12" s="33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"/>
      <c r="B13" s="17" t="s">
        <v>23</v>
      </c>
      <c r="C13" s="18" t="s">
        <v>24</v>
      </c>
      <c r="D13" s="19"/>
      <c r="E13" s="20">
        <v>19500</v>
      </c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17"/>
      <c r="C14" s="18"/>
      <c r="D14" s="19"/>
      <c r="E14" s="20"/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1"/>
      <c r="B15" s="17"/>
      <c r="C15" s="22"/>
      <c r="D15" s="19"/>
      <c r="E15" s="20"/>
      <c r="F15" s="21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">
      <c r="A16" s="1"/>
      <c r="B16" s="23"/>
      <c r="C16" s="24"/>
      <c r="D16" s="25"/>
      <c r="E16" s="26">
        <v>0</v>
      </c>
      <c r="F16" s="16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5">
      <c r="A17" s="1"/>
      <c r="B17" s="23"/>
      <c r="C17" s="24"/>
      <c r="D17" s="25"/>
      <c r="E17" s="26">
        <v>0</v>
      </c>
      <c r="F17" s="16">
        <f>SUM(E13:E17)</f>
        <v>19500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75" t="s">
        <v>17</v>
      </c>
      <c r="C18" s="76"/>
      <c r="D18" s="28"/>
      <c r="E18" s="29"/>
      <c r="F18" s="34">
        <f>SUM(F17)</f>
        <v>19500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35"/>
      <c r="C19" s="31"/>
      <c r="D19" s="32"/>
      <c r="E19" s="15"/>
      <c r="F19" s="33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58" t="s">
        <v>7</v>
      </c>
      <c r="C20" s="59" t="s">
        <v>7</v>
      </c>
      <c r="D20" s="55"/>
      <c r="E20" s="56"/>
      <c r="F20" s="54">
        <f>F11-F18</f>
        <v>45500</v>
      </c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thickBot="1" x14ac:dyDescent="0.3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60" t="s">
        <v>8</v>
      </c>
      <c r="C24" s="61"/>
      <c r="D24" s="61"/>
      <c r="E24" s="61"/>
      <c r="F24" s="62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36"/>
      <c r="C25" s="18"/>
      <c r="D25" s="37"/>
      <c r="E25" s="38"/>
      <c r="F25" s="39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1"/>
      <c r="B26" s="63" t="s">
        <v>19</v>
      </c>
      <c r="C26" s="64"/>
      <c r="D26" s="41"/>
      <c r="E26" s="42"/>
      <c r="F26" s="43">
        <v>139282.71999999997</v>
      </c>
      <c r="G26" s="1"/>
      <c r="H26" s="4"/>
      <c r="I26" s="6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9</v>
      </c>
      <c r="D27" s="37"/>
      <c r="E27" s="38">
        <v>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10</v>
      </c>
      <c r="D28" s="37"/>
      <c r="E28" s="38"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13</v>
      </c>
      <c r="D29" s="37"/>
      <c r="E29" s="38">
        <f>F20</f>
        <v>45500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 t="s">
        <v>11</v>
      </c>
      <c r="D30" s="37"/>
      <c r="E30" s="38">
        <v>0</v>
      </c>
      <c r="F30" s="39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44"/>
      <c r="C31" s="27"/>
      <c r="D31" s="45"/>
      <c r="E31" s="46"/>
      <c r="F31" s="47">
        <f>SUM(E27:E31)</f>
        <v>45500</v>
      </c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65" t="s">
        <v>18</v>
      </c>
      <c r="C32" s="66"/>
      <c r="D32" s="48"/>
      <c r="E32" s="49"/>
      <c r="F32" s="50">
        <f>SUM(F26:F31)</f>
        <v>184782.71999999997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</sheetData>
  <mergeCells count="10">
    <mergeCell ref="B20:C20"/>
    <mergeCell ref="B24:F24"/>
    <mergeCell ref="B26:C26"/>
    <mergeCell ref="B32:C32"/>
    <mergeCell ref="B2:F2"/>
    <mergeCell ref="B3:F3"/>
    <mergeCell ref="E5:F5"/>
    <mergeCell ref="B6:C6"/>
    <mergeCell ref="B11:C11"/>
    <mergeCell ref="B18:C18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>
      <selection activeCell="C7" sqref="C7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3.8554687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7" t="s">
        <v>20</v>
      </c>
      <c r="C2" s="68"/>
      <c r="D2" s="68"/>
      <c r="E2" s="68"/>
      <c r="F2" s="68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7" t="s">
        <v>0</v>
      </c>
      <c r="C3" s="68"/>
      <c r="D3" s="68"/>
      <c r="E3" s="68"/>
      <c r="F3" s="68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69" t="s">
        <v>4</v>
      </c>
      <c r="F5" s="70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1" t="s">
        <v>5</v>
      </c>
      <c r="C6" s="72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17" t="s">
        <v>26</v>
      </c>
      <c r="C7" s="22" t="s">
        <v>34</v>
      </c>
      <c r="D7" s="25"/>
      <c r="E7" s="26">
        <v>50000</v>
      </c>
      <c r="F7" s="16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27</v>
      </c>
      <c r="C8" s="24" t="s">
        <v>35</v>
      </c>
      <c r="D8" s="25"/>
      <c r="E8" s="26">
        <v>130000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25</v>
      </c>
      <c r="C9" s="24" t="s">
        <v>36</v>
      </c>
      <c r="D9" s="25"/>
      <c r="E9" s="26">
        <v>50000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 t="s">
        <v>28</v>
      </c>
      <c r="C10" s="24" t="s">
        <v>37</v>
      </c>
      <c r="D10" s="25"/>
      <c r="E10" s="26">
        <v>4000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3" t="s">
        <v>29</v>
      </c>
      <c r="C11" s="24" t="s">
        <v>38</v>
      </c>
      <c r="D11" s="25"/>
      <c r="E11" s="26">
        <v>15000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3">
      <c r="A12" s="1"/>
      <c r="B12" s="23"/>
      <c r="C12" s="24"/>
      <c r="D12" s="25"/>
      <c r="E12" s="26"/>
      <c r="F12" s="16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3">
      <c r="A13" s="1"/>
      <c r="B13" s="23"/>
      <c r="C13" s="24"/>
      <c r="D13" s="25"/>
      <c r="E13" s="26"/>
      <c r="F13" s="16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thickBot="1" x14ac:dyDescent="0.3">
      <c r="A14" s="1"/>
      <c r="B14" s="23"/>
      <c r="C14" s="27"/>
      <c r="D14" s="25"/>
      <c r="E14" s="26"/>
      <c r="F14" s="16">
        <f>SUM(E7:E14)</f>
        <v>249000</v>
      </c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thickBot="1" x14ac:dyDescent="0.3">
      <c r="A15" s="1"/>
      <c r="B15" s="73" t="s">
        <v>16</v>
      </c>
      <c r="C15" s="74"/>
      <c r="D15" s="51"/>
      <c r="E15" s="52"/>
      <c r="F15" s="53">
        <f>SUM(F6:F14)</f>
        <v>249000</v>
      </c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"/>
      <c r="B16" s="30" t="s">
        <v>6</v>
      </c>
      <c r="C16" s="31"/>
      <c r="D16" s="32"/>
      <c r="E16" s="15"/>
      <c r="F16" s="33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"/>
      <c r="B17" s="17" t="s">
        <v>30</v>
      </c>
      <c r="C17" s="18" t="s">
        <v>31</v>
      </c>
      <c r="D17" s="19"/>
      <c r="E17" s="20">
        <v>40000</v>
      </c>
      <c r="F17" s="21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"/>
      <c r="B18" s="17" t="s">
        <v>27</v>
      </c>
      <c r="C18" s="18" t="s">
        <v>12</v>
      </c>
      <c r="D18" s="19"/>
      <c r="E18" s="20">
        <v>140000</v>
      </c>
      <c r="F18" s="21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"/>
      <c r="B19" s="17" t="s">
        <v>21</v>
      </c>
      <c r="C19" s="18" t="s">
        <v>32</v>
      </c>
      <c r="D19" s="19"/>
      <c r="E19" s="20">
        <v>22650</v>
      </c>
      <c r="F19" s="21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">
      <c r="A20" s="1"/>
      <c r="B20" s="17" t="s">
        <v>33</v>
      </c>
      <c r="C20" s="22" t="s">
        <v>39</v>
      </c>
      <c r="D20" s="19"/>
      <c r="E20" s="20">
        <v>45000</v>
      </c>
      <c r="F20" s="21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">
      <c r="A21" s="1"/>
      <c r="B21" s="23"/>
      <c r="C21" s="24"/>
      <c r="D21" s="25"/>
      <c r="E21" s="26">
        <v>0</v>
      </c>
      <c r="F21" s="16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thickBot="1" x14ac:dyDescent="0.35">
      <c r="A22" s="1"/>
      <c r="B22" s="23"/>
      <c r="C22" s="24"/>
      <c r="D22" s="25"/>
      <c r="E22" s="26">
        <v>0</v>
      </c>
      <c r="F22" s="16">
        <f>SUM(E17:E22)</f>
        <v>247650</v>
      </c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thickBot="1" x14ac:dyDescent="0.3">
      <c r="A23" s="1"/>
      <c r="B23" s="75" t="s">
        <v>17</v>
      </c>
      <c r="C23" s="76"/>
      <c r="D23" s="28"/>
      <c r="E23" s="29"/>
      <c r="F23" s="34">
        <f>SUM(F22)</f>
        <v>247650</v>
      </c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35"/>
      <c r="C24" s="31"/>
      <c r="D24" s="32"/>
      <c r="E24" s="15"/>
      <c r="F24" s="33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thickBot="1" x14ac:dyDescent="0.3">
      <c r="A25" s="1"/>
      <c r="B25" s="58" t="s">
        <v>7</v>
      </c>
      <c r="C25" s="59" t="s">
        <v>7</v>
      </c>
      <c r="D25" s="55"/>
      <c r="E25" s="56"/>
      <c r="F25" s="54">
        <f>F15-F23</f>
        <v>1350</v>
      </c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2"/>
      <c r="C26" s="3"/>
      <c r="D26" s="1"/>
      <c r="E26" s="4"/>
      <c r="F26" s="4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2"/>
      <c r="C27" s="3"/>
      <c r="D27" s="1"/>
      <c r="E27" s="4"/>
      <c r="F27" s="4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thickBot="1" x14ac:dyDescent="0.3">
      <c r="A28" s="1"/>
      <c r="B28" s="2"/>
      <c r="C28" s="3"/>
      <c r="D28" s="1"/>
      <c r="E28" s="4"/>
      <c r="F28" s="4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60" t="s">
        <v>14</v>
      </c>
      <c r="C29" s="61"/>
      <c r="D29" s="61"/>
      <c r="E29" s="61"/>
      <c r="F29" s="62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/>
      <c r="D30" s="37"/>
      <c r="E30" s="38"/>
      <c r="F30" s="39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">
      <c r="A31" s="1"/>
      <c r="B31" s="63" t="s">
        <v>19</v>
      </c>
      <c r="C31" s="64"/>
      <c r="D31" s="41"/>
      <c r="E31" s="42"/>
      <c r="F31" s="43">
        <v>455079.09</v>
      </c>
      <c r="G31" s="1"/>
      <c r="H31" s="4"/>
      <c r="I31" s="6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36"/>
      <c r="C32" s="18" t="s">
        <v>9</v>
      </c>
      <c r="D32" s="37"/>
      <c r="E32" s="38">
        <v>0</v>
      </c>
      <c r="F32" s="39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36"/>
      <c r="C33" s="18" t="s">
        <v>10</v>
      </c>
      <c r="D33" s="37"/>
      <c r="E33" s="38">
        <v>0</v>
      </c>
      <c r="F33" s="39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36"/>
      <c r="C34" s="18" t="s">
        <v>13</v>
      </c>
      <c r="D34" s="37"/>
      <c r="E34" s="38">
        <f>F25</f>
        <v>1350</v>
      </c>
      <c r="F34" s="39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36"/>
      <c r="C35" s="18" t="s">
        <v>11</v>
      </c>
      <c r="D35" s="37"/>
      <c r="E35" s="38"/>
      <c r="F35" s="39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thickBot="1" x14ac:dyDescent="0.3">
      <c r="A36" s="1"/>
      <c r="B36" s="44"/>
      <c r="C36" s="27"/>
      <c r="D36" s="45"/>
      <c r="E36" s="46"/>
      <c r="F36" s="47">
        <f>SUM(E32:E36)</f>
        <v>1350</v>
      </c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thickBot="1" x14ac:dyDescent="0.3">
      <c r="A37" s="1"/>
      <c r="B37" s="65" t="s">
        <v>18</v>
      </c>
      <c r="C37" s="66"/>
      <c r="D37" s="48"/>
      <c r="E37" s="49"/>
      <c r="F37" s="50">
        <f>SUM(F31:F36)</f>
        <v>456429.09</v>
      </c>
      <c r="G37" s="1"/>
      <c r="H37" s="1"/>
      <c r="I37" s="57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7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7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"/>
      <c r="B981" s="2"/>
      <c r="C981" s="3"/>
      <c r="D981" s="1"/>
      <c r="E981" s="4"/>
      <c r="F981" s="4"/>
      <c r="G981" s="1"/>
      <c r="H981" s="1"/>
      <c r="I981" s="5"/>
      <c r="J981" s="5"/>
      <c r="K981" s="5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"/>
      <c r="B982" s="2"/>
      <c r="C982" s="3"/>
      <c r="D982" s="1"/>
      <c r="E982" s="4"/>
      <c r="F982" s="4"/>
      <c r="G982" s="1"/>
      <c r="H982" s="1"/>
      <c r="I982" s="5"/>
      <c r="J982" s="5"/>
      <c r="K982" s="5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"/>
      <c r="B983" s="2"/>
      <c r="C983" s="3"/>
      <c r="D983" s="1"/>
      <c r="E983" s="4"/>
      <c r="F983" s="4"/>
      <c r="G983" s="1"/>
      <c r="H983" s="1"/>
      <c r="I983" s="5"/>
      <c r="J983" s="5"/>
      <c r="K983" s="5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</sheetData>
  <mergeCells count="10">
    <mergeCell ref="B25:C25"/>
    <mergeCell ref="B29:F29"/>
    <mergeCell ref="B31:C31"/>
    <mergeCell ref="B37:C37"/>
    <mergeCell ref="B2:F2"/>
    <mergeCell ref="B3:F3"/>
    <mergeCell ref="E5:F5"/>
    <mergeCell ref="B6:C6"/>
    <mergeCell ref="B15:C15"/>
    <mergeCell ref="B23:C23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2024-10-14T07:39:10Z</dcterms:modified>
</cp:coreProperties>
</file>