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Treasurers Report\"/>
    </mc:Choice>
  </mc:AlternateContent>
  <bookViews>
    <workbookView xWindow="0" yWindow="0" windowWidth="20490" windowHeight="7635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9" i="1"/>
  <c r="F30" i="1"/>
  <c r="F22" i="1"/>
  <c r="F38" i="3"/>
  <c r="F24" i="3"/>
  <c r="F25" i="3"/>
  <c r="F27" i="3"/>
  <c r="F16" i="3" l="1"/>
  <c r="F17" i="3" s="1"/>
  <c r="E36" i="3" l="1"/>
  <c r="F39" i="3" s="1"/>
  <c r="F23" i="1"/>
  <c r="E41" i="1" l="1"/>
  <c r="F43" i="1" l="1"/>
  <c r="F44" i="1" s="1"/>
</calcChain>
</file>

<file path=xl/sharedStrings.xml><?xml version="1.0" encoding="utf-8"?>
<sst xmlns="http://schemas.openxmlformats.org/spreadsheetml/2006/main" count="90" uniqueCount="60">
  <si>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</si>
  <si>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</si>
  <si>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</si>
  <si>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</si>
  <si>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</si>
  <si>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</si>
  <si>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Cash Outflow</t>
  </si>
  <si>
    <t>Difference</t>
  </si>
  <si>
    <t>Bank Reconciliation  -  Sampath Bank Kottawa (AC No. 0052 6000 0219)</t>
  </si>
  <si>
    <t>Cheque issued but not presented</t>
  </si>
  <si>
    <t>Cheque Deposited not credited</t>
  </si>
  <si>
    <t>Bank charges</t>
  </si>
  <si>
    <t>Cash Donation</t>
  </si>
  <si>
    <t>Net Cash Flow</t>
  </si>
  <si>
    <t>Bank Reconciliation  -  Sampath Bank Kottawa (AC No. 0052 6000 2000)</t>
  </si>
  <si>
    <t>Cash Donation - Lion Heshan</t>
  </si>
  <si>
    <t>From Nipuni De Silva for scholarship</t>
  </si>
  <si>
    <t>Fundraiser Contribution - Lion Heshan</t>
  </si>
  <si>
    <t>Mega Project Contribution</t>
  </si>
  <si>
    <t>Cash Flow Statement as at 30th November - Project Account</t>
  </si>
  <si>
    <t>07/11/2024</t>
  </si>
  <si>
    <t>10/11/2024</t>
  </si>
  <si>
    <t>13/11/2024</t>
  </si>
  <si>
    <t>Leo Club studrnt contribution</t>
  </si>
  <si>
    <t>Beach Cleaning Project Contrbution</t>
  </si>
  <si>
    <t>16/11/2024</t>
  </si>
  <si>
    <t>26/11/2024</t>
  </si>
  <si>
    <t>Contribution for Club Charter - Lion Ruwan</t>
  </si>
  <si>
    <t>27/11/2024</t>
  </si>
  <si>
    <t>28/11/2024</t>
  </si>
  <si>
    <t>Contribution for Club Charter - Lion Tharindu</t>
  </si>
  <si>
    <t>Contribution for Club Charter - Lion Vidushka</t>
  </si>
  <si>
    <t>30/11/2024</t>
  </si>
  <si>
    <t>Contribution for Club Charter - Lion Chathuranga Dias</t>
  </si>
  <si>
    <t>Total Cash Inflow as at 30th November 2024</t>
  </si>
  <si>
    <t>Total Cash outflow as at 30th November 2024</t>
  </si>
  <si>
    <t>Balance As at 30th November 2024</t>
  </si>
  <si>
    <t>Balance as per Cash book as at 1st November 2024</t>
  </si>
  <si>
    <t>03/11/2024</t>
  </si>
  <si>
    <t>Membership Dues - Lion Magalage</t>
  </si>
  <si>
    <t>Membership Dues - Balance Lion Jayathu &amp; Lion Rasanjali</t>
  </si>
  <si>
    <t>Membership Dues - Lion Gaminda &amp; Lion Shayani</t>
  </si>
  <si>
    <t>04/11/2024</t>
  </si>
  <si>
    <t>Membership Dues - Lion Tharindu &amp; Lion Sujeewa</t>
  </si>
  <si>
    <t>Membership Dues - Lion Vidushka</t>
  </si>
  <si>
    <t>Membership Dues - Lion Suneth</t>
  </si>
  <si>
    <t>Membership Dues - Lion Heshan</t>
  </si>
  <si>
    <t>Pay for Lions International Mebership Dues 2nd Half</t>
  </si>
  <si>
    <t>05/11/2024</t>
  </si>
  <si>
    <t>11/11/2024</t>
  </si>
  <si>
    <t>Membership Dues - Lion Kasun</t>
  </si>
  <si>
    <t>Membership Dues - Lion Rukshan</t>
  </si>
  <si>
    <t>Membership Dues - Lion Chaman Wijesiriwardhena</t>
  </si>
  <si>
    <t>Membership Dues - Lion Samith Ruberu</t>
  </si>
  <si>
    <t>15/11/2024</t>
  </si>
  <si>
    <t>Membership Dues - Lion Manuja Mahawatte</t>
  </si>
  <si>
    <t>Membership Dues - Lion Chaman Sanjeewa</t>
  </si>
  <si>
    <t>Membership Dues - Lion Thurusinghe</t>
  </si>
  <si>
    <t>Cash Flow Statement as at 30th November - Admin Account</t>
  </si>
  <si>
    <t>Total Cash outflow as at 30th November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</si>
</sst>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3" fontId="5" fillId="3" borderId="21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43" fontId="1" fillId="0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topLeftCell="A9" workbookViewId="0">
      <selection activeCell="F33" sqref="F33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8" t="s">
        <v>58</v>
      </c>
      <c r="C2" s="69"/>
      <c r="D2" s="69"/>
      <c r="E2" s="69"/>
      <c r="F2" s="69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8" t="s">
        <v>0</v>
      </c>
      <c r="C3" s="69"/>
      <c r="D3" s="69"/>
      <c r="E3" s="69"/>
      <c r="F3" s="69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0" t="s">
        <v>4</v>
      </c>
      <c r="F5" s="71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2" t="s">
        <v>5</v>
      </c>
      <c r="C6" s="73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23" t="s">
        <v>38</v>
      </c>
      <c r="C7" s="22" t="s">
        <v>39</v>
      </c>
      <c r="D7" s="19"/>
      <c r="E7" s="20">
        <v>20000</v>
      </c>
      <c r="F7" s="21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38</v>
      </c>
      <c r="C8" s="22" t="s">
        <v>40</v>
      </c>
      <c r="D8" s="19"/>
      <c r="E8" s="20">
        <v>24500</v>
      </c>
      <c r="F8" s="21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38</v>
      </c>
      <c r="C9" s="22" t="s">
        <v>41</v>
      </c>
      <c r="D9" s="19"/>
      <c r="E9" s="20">
        <v>35000</v>
      </c>
      <c r="F9" s="21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3" t="s">
        <v>42</v>
      </c>
      <c r="C10" s="22" t="s">
        <v>43</v>
      </c>
      <c r="D10" s="25"/>
      <c r="E10" s="26">
        <v>35000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3" t="s">
        <v>42</v>
      </c>
      <c r="C11" s="22" t="s">
        <v>44</v>
      </c>
      <c r="D11" s="25"/>
      <c r="E11" s="26">
        <v>20000</v>
      </c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3">
      <c r="A12" s="1"/>
      <c r="B12" s="23" t="s">
        <v>42</v>
      </c>
      <c r="C12" s="22" t="s">
        <v>45</v>
      </c>
      <c r="D12" s="25"/>
      <c r="E12" s="26">
        <v>20000</v>
      </c>
      <c r="F12" s="16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3">
      <c r="A13" s="1"/>
      <c r="B13" s="23" t="s">
        <v>42</v>
      </c>
      <c r="C13" s="22" t="s">
        <v>46</v>
      </c>
      <c r="D13" s="25"/>
      <c r="E13" s="26">
        <v>160000</v>
      </c>
      <c r="F13" s="16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x14ac:dyDescent="0.3">
      <c r="A14" s="1"/>
      <c r="B14" s="23" t="s">
        <v>48</v>
      </c>
      <c r="C14" s="22" t="s">
        <v>50</v>
      </c>
      <c r="D14" s="25"/>
      <c r="E14" s="26">
        <v>20000</v>
      </c>
      <c r="F14" s="16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x14ac:dyDescent="0.3">
      <c r="A15" s="1"/>
      <c r="B15" s="23" t="s">
        <v>49</v>
      </c>
      <c r="C15" s="22" t="s">
        <v>51</v>
      </c>
      <c r="D15" s="25"/>
      <c r="E15" s="26">
        <v>20000</v>
      </c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x14ac:dyDescent="0.3">
      <c r="A16" s="1"/>
      <c r="B16" s="23" t="s">
        <v>22</v>
      </c>
      <c r="C16" s="22" t="s">
        <v>52</v>
      </c>
      <c r="D16" s="25"/>
      <c r="E16" s="26">
        <v>20000</v>
      </c>
      <c r="F16" s="16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x14ac:dyDescent="0.3">
      <c r="A17" s="1"/>
      <c r="B17" s="23" t="s">
        <v>22</v>
      </c>
      <c r="C17" s="22" t="s">
        <v>53</v>
      </c>
      <c r="D17" s="25"/>
      <c r="E17" s="26">
        <v>20000</v>
      </c>
      <c r="F17" s="16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x14ac:dyDescent="0.3">
      <c r="A18" s="1"/>
      <c r="B18" s="23" t="s">
        <v>54</v>
      </c>
      <c r="C18" s="22" t="s">
        <v>55</v>
      </c>
      <c r="D18" s="25"/>
      <c r="E18" s="26">
        <v>20000</v>
      </c>
      <c r="F18" s="16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x14ac:dyDescent="0.3">
      <c r="A19" s="1"/>
      <c r="B19" s="23" t="s">
        <v>26</v>
      </c>
      <c r="C19" s="22" t="s">
        <v>56</v>
      </c>
      <c r="D19" s="25"/>
      <c r="E19" s="26">
        <v>20000</v>
      </c>
      <c r="F19" s="16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x14ac:dyDescent="0.3">
      <c r="A20" s="1"/>
      <c r="B20" s="23" t="s">
        <v>29</v>
      </c>
      <c r="C20" s="22" t="s">
        <v>57</v>
      </c>
      <c r="D20" s="25"/>
      <c r="E20" s="26">
        <v>20000</v>
      </c>
      <c r="F20" s="16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x14ac:dyDescent="0.3">
      <c r="A21" s="1"/>
      <c r="B21" s="23"/>
      <c r="C21" s="22"/>
      <c r="D21" s="25"/>
      <c r="E21" s="26"/>
      <c r="F21" s="16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thickBot="1" x14ac:dyDescent="0.3">
      <c r="A22" s="1"/>
      <c r="B22" s="23"/>
      <c r="C22" s="27"/>
      <c r="D22" s="25"/>
      <c r="E22" s="26"/>
      <c r="F22" s="16">
        <f>SUM(E7:E21)</f>
        <v>454500</v>
      </c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thickBot="1" x14ac:dyDescent="0.3">
      <c r="A23" s="1"/>
      <c r="B23" s="74" t="s">
        <v>34</v>
      </c>
      <c r="C23" s="75"/>
      <c r="D23" s="51"/>
      <c r="E23" s="52"/>
      <c r="F23" s="53">
        <f>SUM(F6:F22)</f>
        <v>454500</v>
      </c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"/>
      <c r="B24" s="30" t="s">
        <v>6</v>
      </c>
      <c r="C24" s="31"/>
      <c r="D24" s="32"/>
      <c r="E24" s="15"/>
      <c r="F24" s="33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17" t="s">
        <v>42</v>
      </c>
      <c r="C25" s="18" t="s">
        <v>47</v>
      </c>
      <c r="D25" s="19"/>
      <c r="E25" s="20">
        <v>500000</v>
      </c>
      <c r="F25" s="21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17"/>
      <c r="C26" s="18"/>
      <c r="D26" s="19"/>
      <c r="E26" s="20"/>
      <c r="F26" s="21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1"/>
      <c r="B27" s="17"/>
      <c r="C27" s="22"/>
      <c r="D27" s="19"/>
      <c r="E27" s="20"/>
      <c r="F27" s="21"/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1"/>
      <c r="B28" s="23"/>
      <c r="C28" s="24"/>
      <c r="D28" s="25"/>
      <c r="E28" s="26">
        <v>0</v>
      </c>
      <c r="F28" s="16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thickBot="1" x14ac:dyDescent="0.35">
      <c r="A29" s="1"/>
      <c r="B29" s="23"/>
      <c r="C29" s="24"/>
      <c r="D29" s="25"/>
      <c r="E29" s="26">
        <v>0</v>
      </c>
      <c r="F29" s="16">
        <f>SUM(E25:E29)</f>
        <v>500000</v>
      </c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thickBot="1" x14ac:dyDescent="0.3">
      <c r="A30" s="1"/>
      <c r="B30" s="76" t="s">
        <v>59</v>
      </c>
      <c r="C30" s="77"/>
      <c r="D30" s="28"/>
      <c r="E30" s="29"/>
      <c r="F30" s="34">
        <f>SUM(F29)</f>
        <v>500000</v>
      </c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thickBot="1" x14ac:dyDescent="0.3">
      <c r="A31" s="1"/>
      <c r="B31" s="35"/>
      <c r="C31" s="31"/>
      <c r="D31" s="32"/>
      <c r="E31" s="15"/>
      <c r="F31" s="33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59" t="s">
        <v>7</v>
      </c>
      <c r="C32" s="60" t="s">
        <v>7</v>
      </c>
      <c r="D32" s="55"/>
      <c r="E32" s="56"/>
      <c r="F32" s="54">
        <f>F23-F30</f>
        <v>-45500</v>
      </c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1"/>
      <c r="B33" s="2"/>
      <c r="C33" s="3"/>
      <c r="D33" s="1"/>
      <c r="E33" s="4"/>
      <c r="F33" s="4"/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thickBot="1" x14ac:dyDescent="0.3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61" t="s">
        <v>8</v>
      </c>
      <c r="C36" s="62"/>
      <c r="D36" s="62"/>
      <c r="E36" s="62"/>
      <c r="F36" s="63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36"/>
      <c r="C37" s="18"/>
      <c r="D37" s="37"/>
      <c r="E37" s="38"/>
      <c r="F37" s="39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">
      <c r="A38" s="1"/>
      <c r="B38" s="64" t="s">
        <v>37</v>
      </c>
      <c r="C38" s="65"/>
      <c r="D38" s="41"/>
      <c r="E38" s="42"/>
      <c r="F38" s="43">
        <v>205282.72</v>
      </c>
      <c r="G38" s="1"/>
      <c r="H38" s="4"/>
      <c r="I38" s="6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36"/>
      <c r="C39" s="18" t="s">
        <v>9</v>
      </c>
      <c r="D39" s="37"/>
      <c r="E39" s="38">
        <v>0</v>
      </c>
      <c r="F39" s="39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36"/>
      <c r="C40" s="18" t="s">
        <v>10</v>
      </c>
      <c r="D40" s="37"/>
      <c r="E40" s="38">
        <v>0</v>
      </c>
      <c r="F40" s="39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36"/>
      <c r="C41" s="18" t="s">
        <v>13</v>
      </c>
      <c r="D41" s="37"/>
      <c r="E41" s="38">
        <f>F32</f>
        <v>-45500</v>
      </c>
      <c r="F41" s="39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36"/>
      <c r="C42" s="18" t="s">
        <v>11</v>
      </c>
      <c r="D42" s="37"/>
      <c r="E42" s="38">
        <v>0</v>
      </c>
      <c r="F42" s="39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thickBot="1" x14ac:dyDescent="0.3">
      <c r="A43" s="1"/>
      <c r="B43" s="44"/>
      <c r="C43" s="27"/>
      <c r="D43" s="45"/>
      <c r="E43" s="46"/>
      <c r="F43" s="47">
        <f>SUM(E39:E43)</f>
        <v>-45500</v>
      </c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thickBot="1" x14ac:dyDescent="0.3">
      <c r="A44" s="1"/>
      <c r="B44" s="66" t="s">
        <v>36</v>
      </c>
      <c r="C44" s="67"/>
      <c r="D44" s="48"/>
      <c r="E44" s="49"/>
      <c r="F44" s="50">
        <f>SUM(F38:F43)</f>
        <v>159782.72</v>
      </c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"/>
      <c r="B980" s="2"/>
      <c r="C980" s="3"/>
      <c r="D980" s="1"/>
      <c r="E980" s="4"/>
      <c r="F980" s="4"/>
      <c r="G980" s="1"/>
      <c r="H980" s="1"/>
      <c r="I980" s="5"/>
      <c r="J980" s="5"/>
      <c r="K980" s="5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"/>
      <c r="B981" s="2"/>
      <c r="C981" s="3"/>
      <c r="D981" s="1"/>
      <c r="E981" s="4"/>
      <c r="F981" s="4"/>
      <c r="G981" s="1"/>
      <c r="H981" s="1"/>
      <c r="I981" s="5"/>
      <c r="J981" s="5"/>
      <c r="K981" s="5"/>
      <c r="L981" s="5"/>
      <c r="M981" s="6"/>
      <c r="N981" s="6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"/>
      <c r="B982" s="2"/>
      <c r="C982" s="3"/>
      <c r="D982" s="1"/>
      <c r="E982" s="4"/>
      <c r="F982" s="4"/>
      <c r="G982" s="1"/>
      <c r="H982" s="1"/>
      <c r="I982" s="5"/>
      <c r="J982" s="5"/>
      <c r="K982" s="5"/>
      <c r="L982" s="5"/>
      <c r="M982" s="6"/>
      <c r="N982" s="6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"/>
      <c r="B983" s="2"/>
      <c r="C983" s="3"/>
      <c r="D983" s="1"/>
      <c r="E983" s="4"/>
      <c r="F983" s="4"/>
      <c r="G983" s="1"/>
      <c r="H983" s="1"/>
      <c r="I983" s="5"/>
      <c r="J983" s="5"/>
      <c r="K983" s="5"/>
      <c r="L983" s="5"/>
      <c r="M983" s="6"/>
      <c r="N983" s="6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"/>
      <c r="B984" s="2"/>
      <c r="C984" s="3"/>
      <c r="D984" s="1"/>
      <c r="E984" s="4"/>
      <c r="F984" s="4"/>
      <c r="G984" s="1"/>
      <c r="H984" s="1"/>
      <c r="I984" s="5"/>
      <c r="J984" s="5"/>
      <c r="K984" s="5"/>
      <c r="L984" s="5"/>
      <c r="M984" s="6"/>
      <c r="N984" s="6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1"/>
      <c r="B985" s="2"/>
      <c r="C985" s="3"/>
      <c r="D985" s="1"/>
      <c r="E985" s="4"/>
      <c r="F985" s="4"/>
      <c r="G985" s="1"/>
      <c r="H985" s="1"/>
      <c r="I985" s="5"/>
      <c r="J985" s="5"/>
      <c r="K985" s="5"/>
      <c r="L985" s="5"/>
      <c r="M985" s="6"/>
      <c r="N985" s="6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1"/>
      <c r="B986" s="2"/>
      <c r="C986" s="3"/>
      <c r="D986" s="1"/>
      <c r="E986" s="4"/>
      <c r="F986" s="4"/>
      <c r="G986" s="1"/>
      <c r="H986" s="1"/>
      <c r="I986" s="5"/>
      <c r="J986" s="5"/>
      <c r="K986" s="5"/>
      <c r="L986" s="5"/>
      <c r="M986" s="6"/>
      <c r="N986" s="6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1"/>
      <c r="B987" s="2"/>
      <c r="C987" s="3"/>
      <c r="D987" s="1"/>
      <c r="E987" s="4"/>
      <c r="F987" s="4"/>
      <c r="G987" s="1"/>
      <c r="H987" s="1"/>
      <c r="I987" s="5"/>
      <c r="J987" s="5"/>
      <c r="K987" s="5"/>
      <c r="L987" s="5"/>
      <c r="M987" s="6"/>
      <c r="N987" s="6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1"/>
      <c r="B988" s="2"/>
      <c r="C988" s="3"/>
      <c r="D988" s="1"/>
      <c r="E988" s="4"/>
      <c r="F988" s="4"/>
      <c r="G988" s="1"/>
      <c r="H988" s="1"/>
      <c r="I988" s="5"/>
      <c r="J988" s="5"/>
      <c r="K988" s="5"/>
      <c r="L988" s="5"/>
      <c r="M988" s="6"/>
      <c r="N988" s="6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1"/>
      <c r="B989" s="2"/>
      <c r="C989" s="3"/>
      <c r="D989" s="1"/>
      <c r="E989" s="4"/>
      <c r="F989" s="4"/>
      <c r="G989" s="1"/>
      <c r="H989" s="1"/>
      <c r="I989" s="5"/>
      <c r="J989" s="5"/>
      <c r="K989" s="5"/>
      <c r="L989" s="5"/>
      <c r="M989" s="6"/>
      <c r="N989" s="6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1"/>
      <c r="B990" s="2"/>
      <c r="C990" s="3"/>
      <c r="D990" s="1"/>
      <c r="E990" s="4"/>
      <c r="F990" s="4"/>
      <c r="G990" s="1"/>
      <c r="H990" s="1"/>
      <c r="I990" s="5"/>
      <c r="J990" s="5"/>
      <c r="K990" s="5"/>
      <c r="L990" s="5"/>
      <c r="M990" s="6"/>
      <c r="N990" s="6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</sheetData>
  <mergeCells count="10">
    <mergeCell ref="B32:C32"/>
    <mergeCell ref="B36:F36"/>
    <mergeCell ref="B38:C38"/>
    <mergeCell ref="B44:C44"/>
    <mergeCell ref="B2:F2"/>
    <mergeCell ref="B3:F3"/>
    <mergeCell ref="E5:F5"/>
    <mergeCell ref="B6:C6"/>
    <mergeCell ref="B23:C23"/>
    <mergeCell ref="B30:C30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opLeftCell="A25" workbookViewId="0">
      <selection activeCell="E40" sqref="E40"/>
    </sheetView>
  </sheetViews>
  <sheetFormatPr defaultColWidth="14.42578125" defaultRowHeight="15" customHeight="1" x14ac:dyDescent="0.3"/>
  <cols>
    <col min="1" max="1" width="7.7109375" style="40" customWidth="1"/>
    <col min="2" max="2" width="10.28515625" style="40" customWidth="1"/>
    <col min="3" max="3" width="57.5703125" style="40" customWidth="1"/>
    <col min="4" max="4" width="14.85546875" style="40" customWidth="1"/>
    <col min="5" max="5" width="12.7109375" style="40" customWidth="1"/>
    <col min="6" max="6" width="15" style="40" bestFit="1" customWidth="1"/>
    <col min="7" max="7" width="1.5703125" style="40" customWidth="1"/>
    <col min="8" max="8" width="11.28515625" style="40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68" t="s">
        <v>19</v>
      </c>
      <c r="C2" s="69"/>
      <c r="D2" s="69"/>
      <c r="E2" s="69"/>
      <c r="F2" s="69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68" t="s">
        <v>0</v>
      </c>
      <c r="C3" s="69"/>
      <c r="D3" s="69"/>
      <c r="E3" s="69"/>
      <c r="F3" s="69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8"/>
      <c r="B5" s="9" t="s">
        <v>1</v>
      </c>
      <c r="C5" s="10" t="s">
        <v>2</v>
      </c>
      <c r="D5" s="11" t="s">
        <v>3</v>
      </c>
      <c r="E5" s="70" t="s">
        <v>4</v>
      </c>
      <c r="F5" s="71"/>
      <c r="G5" s="8"/>
      <c r="H5" s="8"/>
      <c r="I5" s="12"/>
      <c r="J5" s="12"/>
      <c r="K5" s="12"/>
      <c r="L5" s="12"/>
      <c r="M5" s="13"/>
      <c r="N5" s="13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 x14ac:dyDescent="0.3">
      <c r="A6" s="1"/>
      <c r="B6" s="72" t="s">
        <v>5</v>
      </c>
      <c r="C6" s="73"/>
      <c r="D6" s="14"/>
      <c r="E6" s="15"/>
      <c r="F6" s="16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x14ac:dyDescent="0.3">
      <c r="A7" s="1"/>
      <c r="B7" s="17" t="s">
        <v>20</v>
      </c>
      <c r="C7" s="24" t="s">
        <v>15</v>
      </c>
      <c r="D7" s="25"/>
      <c r="E7" s="78">
        <v>133750</v>
      </c>
      <c r="F7" s="16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17" t="s">
        <v>21</v>
      </c>
      <c r="C8" s="22" t="s">
        <v>16</v>
      </c>
      <c r="D8" s="25"/>
      <c r="E8" s="78">
        <v>2000</v>
      </c>
      <c r="F8" s="16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17" t="s">
        <v>25</v>
      </c>
      <c r="C9" s="24" t="s">
        <v>17</v>
      </c>
      <c r="D9" s="25"/>
      <c r="E9" s="26">
        <v>500000</v>
      </c>
      <c r="F9" s="16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17" t="s">
        <v>26</v>
      </c>
      <c r="C10" s="22" t="s">
        <v>27</v>
      </c>
      <c r="D10" s="25"/>
      <c r="E10" s="26">
        <v>100000</v>
      </c>
      <c r="F10" s="16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17" t="s">
        <v>28</v>
      </c>
      <c r="C11" s="22" t="s">
        <v>30</v>
      </c>
      <c r="D11" s="25"/>
      <c r="E11" s="26">
        <v>50000</v>
      </c>
      <c r="F11" s="16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x14ac:dyDescent="0.3">
      <c r="A12" s="1"/>
      <c r="B12" s="17" t="s">
        <v>29</v>
      </c>
      <c r="C12" s="22" t="s">
        <v>31</v>
      </c>
      <c r="D12" s="25"/>
      <c r="E12" s="26">
        <v>30000</v>
      </c>
      <c r="F12" s="16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x14ac:dyDescent="0.3">
      <c r="A13" s="1"/>
      <c r="B13" s="17" t="s">
        <v>32</v>
      </c>
      <c r="C13" s="22" t="s">
        <v>33</v>
      </c>
      <c r="D13" s="25"/>
      <c r="E13" s="26">
        <v>25000</v>
      </c>
      <c r="F13" s="16"/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x14ac:dyDescent="0.3">
      <c r="A14" s="1"/>
      <c r="B14" s="17"/>
      <c r="C14" s="22"/>
      <c r="D14" s="25"/>
      <c r="E14" s="26"/>
      <c r="F14" s="16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x14ac:dyDescent="0.3">
      <c r="A15" s="1"/>
      <c r="B15" s="23"/>
      <c r="C15" s="24"/>
      <c r="D15" s="25"/>
      <c r="E15" s="26"/>
      <c r="F15" s="16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thickBot="1" x14ac:dyDescent="0.3">
      <c r="A16" s="1"/>
      <c r="B16" s="23"/>
      <c r="C16" s="27"/>
      <c r="D16" s="25"/>
      <c r="E16" s="26"/>
      <c r="F16" s="16">
        <f>SUM(E7:E16)</f>
        <v>840750</v>
      </c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thickBot="1" x14ac:dyDescent="0.3">
      <c r="A17" s="1"/>
      <c r="B17" s="74" t="s">
        <v>34</v>
      </c>
      <c r="C17" s="75"/>
      <c r="D17" s="51"/>
      <c r="E17" s="52"/>
      <c r="F17" s="53">
        <f>SUM(F6:F16)</f>
        <v>840750</v>
      </c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1"/>
      <c r="B18" s="30" t="s">
        <v>6</v>
      </c>
      <c r="C18" s="31"/>
      <c r="D18" s="32"/>
      <c r="E18" s="15"/>
      <c r="F18" s="33"/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">
      <c r="A19" s="1"/>
      <c r="B19" s="17" t="s">
        <v>20</v>
      </c>
      <c r="C19" s="22" t="s">
        <v>18</v>
      </c>
      <c r="D19" s="19"/>
      <c r="E19" s="20">
        <v>50000</v>
      </c>
      <c r="F19" s="21"/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"/>
      <c r="B20" s="17" t="s">
        <v>20</v>
      </c>
      <c r="C20" s="18" t="s">
        <v>12</v>
      </c>
      <c r="D20" s="19"/>
      <c r="E20" s="20">
        <v>143750</v>
      </c>
      <c r="F20" s="21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"/>
      <c r="B21" s="17" t="s">
        <v>22</v>
      </c>
      <c r="C21" s="18" t="s">
        <v>23</v>
      </c>
      <c r="D21" s="19"/>
      <c r="E21" s="20">
        <v>20000</v>
      </c>
      <c r="F21" s="21"/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17" t="s">
        <v>22</v>
      </c>
      <c r="C22" s="18" t="s">
        <v>24</v>
      </c>
      <c r="D22" s="19"/>
      <c r="E22" s="20">
        <v>28240</v>
      </c>
      <c r="F22" s="21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">
      <c r="A23" s="1"/>
      <c r="B23" s="23"/>
      <c r="C23" s="24"/>
      <c r="D23" s="25"/>
      <c r="E23" s="26">
        <v>0</v>
      </c>
      <c r="F23" s="16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5">
      <c r="A24" s="1"/>
      <c r="B24" s="23"/>
      <c r="C24" s="24"/>
      <c r="D24" s="25"/>
      <c r="E24" s="26">
        <v>0</v>
      </c>
      <c r="F24" s="16">
        <f>SUM(E19:E24)</f>
        <v>241990</v>
      </c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thickBot="1" x14ac:dyDescent="0.3">
      <c r="A25" s="1"/>
      <c r="B25" s="76" t="s">
        <v>35</v>
      </c>
      <c r="C25" s="77"/>
      <c r="D25" s="28"/>
      <c r="E25" s="29"/>
      <c r="F25" s="58">
        <f>SUM(F24)</f>
        <v>241990</v>
      </c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thickBot="1" x14ac:dyDescent="0.3">
      <c r="A26" s="1"/>
      <c r="B26" s="35"/>
      <c r="C26" s="31"/>
      <c r="D26" s="32"/>
      <c r="E26" s="15"/>
      <c r="F26" s="33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thickBot="1" x14ac:dyDescent="0.3">
      <c r="A27" s="1"/>
      <c r="B27" s="59" t="s">
        <v>7</v>
      </c>
      <c r="C27" s="60" t="s">
        <v>7</v>
      </c>
      <c r="D27" s="55"/>
      <c r="E27" s="56"/>
      <c r="F27" s="54">
        <f>F17-F25</f>
        <v>598760</v>
      </c>
      <c r="G27" s="1"/>
      <c r="H27" s="1"/>
      <c r="I27" s="5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2"/>
      <c r="C28" s="3"/>
      <c r="D28" s="1"/>
      <c r="E28" s="4"/>
      <c r="F28" s="4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2"/>
      <c r="C29" s="3"/>
      <c r="D29" s="1"/>
      <c r="E29" s="4"/>
      <c r="F29" s="4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thickBot="1" x14ac:dyDescent="0.3">
      <c r="A30" s="1"/>
      <c r="B30" s="2"/>
      <c r="C30" s="3"/>
      <c r="D30" s="1"/>
      <c r="E30" s="4"/>
      <c r="F30" s="4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61" t="s">
        <v>14</v>
      </c>
      <c r="C31" s="62"/>
      <c r="D31" s="62"/>
      <c r="E31" s="62"/>
      <c r="F31" s="63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1"/>
      <c r="B32" s="36"/>
      <c r="C32" s="18"/>
      <c r="D32" s="37"/>
      <c r="E32" s="38"/>
      <c r="F32" s="39"/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">
      <c r="A33" s="1"/>
      <c r="B33" s="64" t="s">
        <v>37</v>
      </c>
      <c r="C33" s="65"/>
      <c r="D33" s="41"/>
      <c r="E33" s="42"/>
      <c r="F33" s="43">
        <v>497929.09</v>
      </c>
      <c r="G33" s="1"/>
      <c r="H33" s="4"/>
      <c r="I33" s="6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36"/>
      <c r="C34" s="18" t="s">
        <v>9</v>
      </c>
      <c r="D34" s="37"/>
      <c r="E34" s="38">
        <v>0</v>
      </c>
      <c r="F34" s="39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36"/>
      <c r="C35" s="18" t="s">
        <v>10</v>
      </c>
      <c r="D35" s="37"/>
      <c r="E35" s="38">
        <v>0</v>
      </c>
      <c r="F35" s="39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36"/>
      <c r="C36" s="18" t="s">
        <v>13</v>
      </c>
      <c r="D36" s="37"/>
      <c r="E36" s="38">
        <f>F27</f>
        <v>598760</v>
      </c>
      <c r="F36" s="39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36"/>
      <c r="C37" s="18" t="s">
        <v>11</v>
      </c>
      <c r="D37" s="37"/>
      <c r="E37" s="38">
        <v>0</v>
      </c>
      <c r="F37" s="39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thickBot="1" x14ac:dyDescent="0.3">
      <c r="A38" s="1"/>
      <c r="B38" s="44"/>
      <c r="C38" s="27"/>
      <c r="D38" s="45"/>
      <c r="E38" s="46">
        <v>0</v>
      </c>
      <c r="F38" s="47">
        <f>SUM(E34:E38)</f>
        <v>598760</v>
      </c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thickBot="1" x14ac:dyDescent="0.3">
      <c r="A39" s="1"/>
      <c r="B39" s="66" t="s">
        <v>36</v>
      </c>
      <c r="C39" s="67"/>
      <c r="D39" s="48"/>
      <c r="E39" s="49"/>
      <c r="F39" s="50">
        <f>SUM(F33:F38)</f>
        <v>1096689.0900000001</v>
      </c>
      <c r="G39" s="1"/>
      <c r="H39" s="1"/>
      <c r="I39" s="57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7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7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1"/>
      <c r="B980" s="2"/>
      <c r="C980" s="3"/>
      <c r="D980" s="1"/>
      <c r="E980" s="4"/>
      <c r="F980" s="4"/>
      <c r="G980" s="1"/>
      <c r="H980" s="1"/>
      <c r="I980" s="5"/>
      <c r="J980" s="5"/>
      <c r="K980" s="5"/>
      <c r="L980" s="5"/>
      <c r="M980" s="6"/>
      <c r="N980" s="6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1"/>
      <c r="B981" s="2"/>
      <c r="C981" s="3"/>
      <c r="D981" s="1"/>
      <c r="E981" s="4"/>
      <c r="F981" s="4"/>
      <c r="G981" s="1"/>
      <c r="H981" s="1"/>
      <c r="I981" s="5"/>
      <c r="J981" s="5"/>
      <c r="K981" s="5"/>
      <c r="L981" s="5"/>
      <c r="M981" s="6"/>
      <c r="N981" s="6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1"/>
      <c r="B982" s="2"/>
      <c r="C982" s="3"/>
      <c r="D982" s="1"/>
      <c r="E982" s="4"/>
      <c r="F982" s="4"/>
      <c r="G982" s="1"/>
      <c r="H982" s="1"/>
      <c r="I982" s="5"/>
      <c r="J982" s="5"/>
      <c r="K982" s="5"/>
      <c r="L982" s="5"/>
      <c r="M982" s="6"/>
      <c r="N982" s="6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1"/>
      <c r="B983" s="2"/>
      <c r="C983" s="3"/>
      <c r="D983" s="1"/>
      <c r="E983" s="4"/>
      <c r="F983" s="4"/>
      <c r="G983" s="1"/>
      <c r="H983" s="1"/>
      <c r="I983" s="5"/>
      <c r="J983" s="5"/>
      <c r="K983" s="5"/>
      <c r="L983" s="5"/>
      <c r="M983" s="6"/>
      <c r="N983" s="6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1"/>
      <c r="B984" s="2"/>
      <c r="C984" s="3"/>
      <c r="D984" s="1"/>
      <c r="E984" s="4"/>
      <c r="F984" s="4"/>
      <c r="G984" s="1"/>
      <c r="H984" s="1"/>
      <c r="I984" s="5"/>
      <c r="J984" s="5"/>
      <c r="K984" s="5"/>
      <c r="L984" s="5"/>
      <c r="M984" s="6"/>
      <c r="N984" s="6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1"/>
      <c r="B985" s="2"/>
      <c r="C985" s="3"/>
      <c r="D985" s="1"/>
      <c r="E985" s="4"/>
      <c r="F985" s="4"/>
      <c r="G985" s="1"/>
      <c r="H985" s="1"/>
      <c r="I985" s="5"/>
      <c r="J985" s="5"/>
      <c r="K985" s="5"/>
      <c r="L985" s="5"/>
      <c r="M985" s="6"/>
      <c r="N985" s="6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</sheetData>
  <mergeCells count="10">
    <mergeCell ref="B27:C27"/>
    <mergeCell ref="B31:F31"/>
    <mergeCell ref="B33:C33"/>
    <mergeCell ref="B39:C39"/>
    <mergeCell ref="B2:F2"/>
    <mergeCell ref="B3:F3"/>
    <mergeCell ref="E5:F5"/>
    <mergeCell ref="B6:C6"/>
    <mergeCell ref="B17:C17"/>
    <mergeCell ref="B25:C25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2024-12-19T05:29:06Z</dcterms:modified>
</cp:coreProperties>
</file>