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Treasurers Report\"/>
    </mc:Choice>
  </mc:AlternateContent>
  <bookViews>
    <workbookView xWindow="0" yWindow="0" windowWidth="20490" windowHeight="7635" activeTab="1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9" i="3" s="1"/>
  <c r="F21" i="3" s="1"/>
  <c r="F17" i="1"/>
  <c r="F16" i="1"/>
  <c r="F11" i="1"/>
  <c r="F10" i="3" l="1"/>
  <c r="F11" i="3" s="1"/>
  <c r="F10" i="1" l="1"/>
  <c r="E30" i="3" l="1"/>
  <c r="F32" i="3" s="1"/>
  <c r="F33" i="3" s="1"/>
  <c r="F19" i="1"/>
  <c r="E28" i="1" l="1"/>
  <c r="F30" i="1" s="1"/>
  <c r="F31" i="1" s="1"/>
</calcChain>
</file>

<file path=xl/sharedStrings.xml><?xml version="1.0" encoding="utf-8"?>
<sst xmlns="http://schemas.openxmlformats.org/spreadsheetml/2006/main" count="60" uniqueCount="38">
  <si>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</si>
  <si>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</si>
  <si>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</si>
  <si>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</si>
  <si>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</si>
  <si>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</si>
  <si>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Cash Outflow</t>
  </si>
  <si>
    <t>Difference</t>
  </si>
  <si>
    <t>Bank Reconciliation  -  Sampath Bank Kottawa (AC No. 0052 6000 0219)</t>
  </si>
  <si>
    <t>Cheque issued but not presented</t>
  </si>
  <si>
    <t>Cheque Deposited not credited</t>
  </si>
  <si>
    <t>Bank charges</t>
  </si>
  <si>
    <t>Cash Donation</t>
  </si>
  <si>
    <t>Net Cash Flow</t>
  </si>
  <si>
    <t>Bank Reconciliation  -  Sampath Bank Kottawa (AC No. 0052 6000 2000)</t>
  </si>
  <si>
    <t>Cash Donation - Lion Heshan</t>
  </si>
  <si>
    <t>From Nipuni De Silva for scholarship</t>
  </si>
  <si>
    <t>Contribution for Scholarship - Lion Rasanjali</t>
  </si>
  <si>
    <t>Cash Flow Statement as at 28th February 2025 - Admin Account</t>
  </si>
  <si>
    <t>Cash Flow Statement as at 28th February 2025 - Project Account</t>
  </si>
  <si>
    <t>Total Cash Inflow as at 28th February 2025</t>
  </si>
  <si>
    <t>Total Cash outflow as at 28th February 2025</t>
  </si>
  <si>
    <t>Balance As at 28th February 2025</t>
  </si>
  <si>
    <t>Balance As at at 28th February 2025</t>
  </si>
  <si>
    <t>Balance as per Cash book as at 1st February 2025</t>
  </si>
  <si>
    <t>Membership Dues - Lion Lasantha</t>
  </si>
  <si>
    <t>10/02/2025</t>
  </si>
  <si>
    <t>19/02/2025</t>
  </si>
  <si>
    <t>23/02/2025</t>
  </si>
  <si>
    <t>Entrance Fee - Lion Prasanna Mapatunagama (Part Payment)</t>
  </si>
  <si>
    <t>11/02/2025</t>
  </si>
  <si>
    <t>Meeting Expenses - Food</t>
  </si>
  <si>
    <t>Meeting Expenses - Hall Charges</t>
  </si>
  <si>
    <t>17/02/2025</t>
  </si>
  <si>
    <t>Leadership Programme - Lion Jagath</t>
  </si>
  <si>
    <t>Club Charter members Collection</t>
  </si>
  <si>
    <t>24/02/2025</t>
  </si>
  <si>
    <t>Contribution for Leo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</si>
</sst>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3" fontId="5" fillId="3" borderId="21" xfId="0" applyNumberFormat="1" applyFont="1" applyFill="1" applyBorder="1" applyAlignment="1">
      <alignment vertical="center"/>
    </xf>
    <xf numFmtId="43" fontId="1" fillId="0" borderId="7" xfId="0" applyNumberFormat="1" applyFont="1" applyFill="1" applyBorder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topLeftCell="A16" workbookViewId="0">
      <selection activeCell="F26" sqref="F26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18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27</v>
      </c>
      <c r="C7" s="22" t="s">
        <v>25</v>
      </c>
      <c r="D7" s="19"/>
      <c r="E7" s="20">
        <v>20000</v>
      </c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28</v>
      </c>
      <c r="C8" s="22" t="s">
        <v>29</v>
      </c>
      <c r="D8" s="25"/>
      <c r="E8" s="26">
        <v>30000</v>
      </c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/>
      <c r="C9" s="22"/>
      <c r="D9" s="25"/>
      <c r="E9" s="26"/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thickBot="1" x14ac:dyDescent="0.3">
      <c r="A10" s="1"/>
      <c r="B10" s="23"/>
      <c r="C10" s="27"/>
      <c r="D10" s="25"/>
      <c r="E10" s="26"/>
      <c r="F10" s="16">
        <f>SUM(E7:E9)</f>
        <v>50000</v>
      </c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thickBot="1" x14ac:dyDescent="0.3">
      <c r="A11" s="1"/>
      <c r="B11" s="75" t="s">
        <v>20</v>
      </c>
      <c r="C11" s="76"/>
      <c r="D11" s="51"/>
      <c r="E11" s="52"/>
      <c r="F11" s="53">
        <f>SUM(F6:F10)</f>
        <v>50000</v>
      </c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1"/>
      <c r="B12" s="30" t="s">
        <v>6</v>
      </c>
      <c r="C12" s="31"/>
      <c r="D12" s="32"/>
      <c r="E12" s="20"/>
      <c r="F12" s="33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1"/>
      <c r="B13" s="17" t="s">
        <v>26</v>
      </c>
      <c r="C13" s="18" t="s">
        <v>31</v>
      </c>
      <c r="D13" s="19"/>
      <c r="E13" s="20">
        <v>16200</v>
      </c>
      <c r="F13" s="21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17" t="s">
        <v>30</v>
      </c>
      <c r="C14" s="18" t="s">
        <v>32</v>
      </c>
      <c r="D14" s="19"/>
      <c r="E14" s="20">
        <v>17100</v>
      </c>
      <c r="F14" s="2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1"/>
      <c r="B15" s="23"/>
      <c r="C15" s="24"/>
      <c r="D15" s="25"/>
      <c r="E15" s="26"/>
      <c r="F15" s="16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thickBot="1" x14ac:dyDescent="0.35">
      <c r="A16" s="1"/>
      <c r="B16" s="23"/>
      <c r="C16" s="24"/>
      <c r="D16" s="25"/>
      <c r="E16" s="26"/>
      <c r="F16" s="16">
        <f>SUM(E12:E16)</f>
        <v>33300</v>
      </c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thickBot="1" x14ac:dyDescent="0.3">
      <c r="A17" s="1"/>
      <c r="B17" s="77" t="s">
        <v>21</v>
      </c>
      <c r="C17" s="78"/>
      <c r="D17" s="28"/>
      <c r="E17" s="29"/>
      <c r="F17" s="34">
        <f>F16</f>
        <v>33300</v>
      </c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">
      <c r="A18" s="1"/>
      <c r="B18" s="35"/>
      <c r="C18" s="31"/>
      <c r="D18" s="32"/>
      <c r="E18" s="15"/>
      <c r="F18" s="33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60" t="s">
        <v>7</v>
      </c>
      <c r="C19" s="61" t="s">
        <v>7</v>
      </c>
      <c r="D19" s="55"/>
      <c r="E19" s="56"/>
      <c r="F19" s="54">
        <f>F11-F17</f>
        <v>16700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"/>
      <c r="B20" s="2"/>
      <c r="C20" s="3"/>
      <c r="D20" s="1"/>
      <c r="E20" s="4"/>
      <c r="F20" s="4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2"/>
      <c r="C21" s="3"/>
      <c r="D21" s="1"/>
      <c r="E21" s="4"/>
      <c r="F21" s="4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thickBot="1" x14ac:dyDescent="0.3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62" t="s">
        <v>8</v>
      </c>
      <c r="C23" s="63"/>
      <c r="D23" s="63"/>
      <c r="E23" s="63"/>
      <c r="F23" s="6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"/>
      <c r="B24" s="36"/>
      <c r="C24" s="18"/>
      <c r="D24" s="37"/>
      <c r="E24" s="38"/>
      <c r="F24" s="39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1"/>
      <c r="B25" s="65" t="s">
        <v>24</v>
      </c>
      <c r="C25" s="66"/>
      <c r="D25" s="41"/>
      <c r="E25" s="42"/>
      <c r="F25" s="43">
        <v>225782.72</v>
      </c>
      <c r="G25" s="1"/>
      <c r="H25" s="4"/>
      <c r="I25" s="6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36"/>
      <c r="C26" s="18" t="s">
        <v>9</v>
      </c>
      <c r="D26" s="37"/>
      <c r="E26" s="38">
        <v>0</v>
      </c>
      <c r="F26" s="39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36"/>
      <c r="C27" s="18" t="s">
        <v>10</v>
      </c>
      <c r="D27" s="37"/>
      <c r="E27" s="38">
        <v>0</v>
      </c>
      <c r="F27" s="39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13</v>
      </c>
      <c r="D28" s="37"/>
      <c r="E28" s="38">
        <f>F19</f>
        <v>16700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11</v>
      </c>
      <c r="D29" s="37"/>
      <c r="E29" s="38">
        <v>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 x14ac:dyDescent="0.3">
      <c r="A30" s="1"/>
      <c r="B30" s="44"/>
      <c r="C30" s="27"/>
      <c r="D30" s="45"/>
      <c r="E30" s="46"/>
      <c r="F30" s="47">
        <f>SUM(E26:E30)</f>
        <v>16700</v>
      </c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 x14ac:dyDescent="0.3">
      <c r="A31" s="1"/>
      <c r="B31" s="67" t="s">
        <v>23</v>
      </c>
      <c r="C31" s="68"/>
      <c r="D31" s="48"/>
      <c r="E31" s="49"/>
      <c r="F31" s="50">
        <f>SUM(F25:F30)</f>
        <v>242482.72</v>
      </c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2"/>
      <c r="C32" s="3"/>
      <c r="D32" s="1"/>
      <c r="E32" s="4"/>
      <c r="F32" s="4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2"/>
      <c r="C33" s="3"/>
      <c r="D33" s="1"/>
      <c r="E33" s="4"/>
      <c r="F33" s="4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mergeCells count="10">
    <mergeCell ref="B19:C19"/>
    <mergeCell ref="B23:F23"/>
    <mergeCell ref="B25:C25"/>
    <mergeCell ref="B31:C31"/>
    <mergeCell ref="B2:F2"/>
    <mergeCell ref="B3:F3"/>
    <mergeCell ref="E5:F5"/>
    <mergeCell ref="B6:C6"/>
    <mergeCell ref="B11:C11"/>
    <mergeCell ref="B17:C1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topLeftCell="A13" workbookViewId="0">
      <selection activeCell="C18" sqref="C18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3.8554687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19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26</v>
      </c>
      <c r="C7" s="24" t="s">
        <v>15</v>
      </c>
      <c r="D7" s="25"/>
      <c r="E7" s="59">
        <v>133750</v>
      </c>
      <c r="F7" s="16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26</v>
      </c>
      <c r="C8" s="22" t="s">
        <v>16</v>
      </c>
      <c r="D8" s="25"/>
      <c r="E8" s="59">
        <v>2000</v>
      </c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 t="s">
        <v>33</v>
      </c>
      <c r="C9" s="22" t="s">
        <v>17</v>
      </c>
      <c r="D9" s="25"/>
      <c r="E9" s="26">
        <v>1000</v>
      </c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thickBot="1" x14ac:dyDescent="0.3">
      <c r="A10" s="1"/>
      <c r="B10" s="23"/>
      <c r="C10" s="27"/>
      <c r="D10" s="25"/>
      <c r="E10" s="26"/>
      <c r="F10" s="16">
        <f>SUM(E7:E10)</f>
        <v>136750</v>
      </c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thickBot="1" x14ac:dyDescent="0.3">
      <c r="A11" s="1"/>
      <c r="B11" s="75" t="s">
        <v>20</v>
      </c>
      <c r="C11" s="76"/>
      <c r="D11" s="51"/>
      <c r="E11" s="52"/>
      <c r="F11" s="53">
        <f>SUM(F6:F10)</f>
        <v>136750</v>
      </c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1"/>
      <c r="B12" s="30" t="s">
        <v>6</v>
      </c>
      <c r="C12" s="31"/>
      <c r="D12" s="32"/>
      <c r="E12" s="15"/>
      <c r="F12" s="33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1"/>
      <c r="B13" s="17"/>
      <c r="C13" s="22"/>
      <c r="D13" s="19"/>
      <c r="E13" s="20"/>
      <c r="F13" s="21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17" t="s">
        <v>26</v>
      </c>
      <c r="C14" s="18" t="s">
        <v>12</v>
      </c>
      <c r="D14" s="19"/>
      <c r="E14" s="20">
        <v>143750</v>
      </c>
      <c r="F14" s="2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1"/>
      <c r="B15" s="17" t="s">
        <v>26</v>
      </c>
      <c r="C15" s="18" t="s">
        <v>34</v>
      </c>
      <c r="D15" s="19"/>
      <c r="E15" s="20">
        <v>50000</v>
      </c>
      <c r="F15" s="21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1"/>
      <c r="B16" s="23" t="s">
        <v>30</v>
      </c>
      <c r="C16" s="27" t="s">
        <v>35</v>
      </c>
      <c r="D16" s="25"/>
      <c r="E16" s="26">
        <v>580000</v>
      </c>
      <c r="F16" s="16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1"/>
      <c r="B17" s="23" t="s">
        <v>36</v>
      </c>
      <c r="C17" s="27" t="s">
        <v>37</v>
      </c>
      <c r="D17" s="25"/>
      <c r="E17" s="26">
        <v>50000</v>
      </c>
      <c r="F17" s="16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5">
      <c r="A18" s="1"/>
      <c r="B18" s="23"/>
      <c r="C18" s="24"/>
      <c r="D18" s="25"/>
      <c r="E18" s="26">
        <v>0</v>
      </c>
      <c r="F18" s="16">
        <f>SUM(E13:E18)</f>
        <v>823750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77" t="s">
        <v>21</v>
      </c>
      <c r="C19" s="78"/>
      <c r="D19" s="28"/>
      <c r="E19" s="29"/>
      <c r="F19" s="58">
        <f>SUM(F18)</f>
        <v>823750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3">
      <c r="A20" s="1"/>
      <c r="B20" s="35"/>
      <c r="C20" s="31"/>
      <c r="D20" s="32"/>
      <c r="E20" s="15"/>
      <c r="F20" s="33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thickBot="1" x14ac:dyDescent="0.3">
      <c r="A21" s="1"/>
      <c r="B21" s="60" t="s">
        <v>7</v>
      </c>
      <c r="C21" s="61" t="s">
        <v>7</v>
      </c>
      <c r="D21" s="55"/>
      <c r="E21" s="56"/>
      <c r="F21" s="54">
        <f>F11-F19</f>
        <v>-687000</v>
      </c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2"/>
      <c r="C23" s="3"/>
      <c r="D23" s="1"/>
      <c r="E23" s="4"/>
      <c r="F23" s="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">
      <c r="A24" s="1"/>
      <c r="B24" s="2"/>
      <c r="C24" s="3"/>
      <c r="D24" s="1"/>
      <c r="E24" s="4"/>
      <c r="F24" s="4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62" t="s">
        <v>14</v>
      </c>
      <c r="C25" s="63"/>
      <c r="D25" s="63"/>
      <c r="E25" s="63"/>
      <c r="F25" s="64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36"/>
      <c r="C26" s="18"/>
      <c r="D26" s="37"/>
      <c r="E26" s="38"/>
      <c r="F26" s="39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1"/>
      <c r="B27" s="65" t="s">
        <v>24</v>
      </c>
      <c r="C27" s="66"/>
      <c r="D27" s="41"/>
      <c r="E27" s="42"/>
      <c r="F27" s="43">
        <v>760689.09</v>
      </c>
      <c r="G27" s="1"/>
      <c r="H27" s="4"/>
      <c r="I27" s="6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9</v>
      </c>
      <c r="D28" s="37"/>
      <c r="E28" s="38">
        <v>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10</v>
      </c>
      <c r="D29" s="37"/>
      <c r="E29" s="38">
        <v>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36"/>
      <c r="C30" s="18" t="s">
        <v>13</v>
      </c>
      <c r="D30" s="37"/>
      <c r="E30" s="38">
        <f>F21</f>
        <v>-687000</v>
      </c>
      <c r="F30" s="39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36"/>
      <c r="C31" s="18" t="s">
        <v>11</v>
      </c>
      <c r="D31" s="37"/>
      <c r="E31" s="38">
        <v>0</v>
      </c>
      <c r="F31" s="39"/>
      <c r="G31" s="1"/>
      <c r="H31" s="4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1"/>
      <c r="B32" s="44"/>
      <c r="C32" s="27"/>
      <c r="D32" s="45"/>
      <c r="E32" s="46">
        <v>0</v>
      </c>
      <c r="F32" s="47">
        <f>SUM(E28:E32)</f>
        <v>-687000</v>
      </c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 x14ac:dyDescent="0.3">
      <c r="A33" s="1"/>
      <c r="B33" s="67" t="s">
        <v>22</v>
      </c>
      <c r="C33" s="68"/>
      <c r="D33" s="48"/>
      <c r="E33" s="49"/>
      <c r="F33" s="50">
        <f>F27+F32</f>
        <v>73689.089999999967</v>
      </c>
      <c r="G33" s="1"/>
      <c r="H33" s="1"/>
      <c r="I33" s="57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7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7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</sheetData>
  <mergeCells count="10">
    <mergeCell ref="B21:C21"/>
    <mergeCell ref="B25:F25"/>
    <mergeCell ref="B27:C27"/>
    <mergeCell ref="B33:C33"/>
    <mergeCell ref="B2:F2"/>
    <mergeCell ref="B3:F3"/>
    <mergeCell ref="E5:F5"/>
    <mergeCell ref="B6:C6"/>
    <mergeCell ref="B11:C11"/>
    <mergeCell ref="B19:C19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2025-03-10T17:22:11Z</dcterms:modified>
</cp:coreProperties>
</file>